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3aee24218eae55/Documenti/GIACINTO/COSIMO GIULIANI/2025/VIA GUIDO D'ORSO 87/"/>
    </mc:Choice>
  </mc:AlternateContent>
  <xr:revisionPtr revIDLastSave="112" documentId="13_ncr:1_{7E02A011-59A7-4C16-B000-228F03765938}" xr6:coauthVersionLast="47" xr6:coauthVersionMax="47" xr10:uidLastSave="{7DA95BF7-27F3-4F36-969D-0956C204649E}"/>
  <bookViews>
    <workbookView xWindow="-120" yWindow="-120" windowWidth="24240" windowHeight="13140" xr2:uid="{EDED000C-007A-4A75-8239-E7B7243AA131}"/>
  </bookViews>
  <sheets>
    <sheet name="Tabelle" sheetId="1" r:id="rId1"/>
  </sheets>
  <definedNames>
    <definedName name="_xlnm.Print_Area" localSheetId="0">Tabelle!$A$1:$V$103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V28" i="1"/>
  <c r="V29" i="1"/>
  <c r="V27" i="1"/>
  <c r="L30" i="1"/>
  <c r="L29" i="1"/>
  <c r="L28" i="1"/>
  <c r="L27" i="1"/>
  <c r="K30" i="1"/>
  <c r="K29" i="1"/>
  <c r="K28" i="1"/>
  <c r="K27" i="1"/>
  <c r="F30" i="1"/>
  <c r="F29" i="1"/>
  <c r="F28" i="1"/>
  <c r="F27" i="1"/>
  <c r="E30" i="1"/>
  <c r="E29" i="1"/>
  <c r="E28" i="1"/>
  <c r="E27" i="1"/>
  <c r="G28" i="1"/>
  <c r="G30" i="1"/>
  <c r="G29" i="1"/>
  <c r="G27" i="1"/>
</calcChain>
</file>

<file path=xl/sharedStrings.xml><?xml version="1.0" encoding="utf-8"?>
<sst xmlns="http://schemas.openxmlformats.org/spreadsheetml/2006/main" count="829" uniqueCount="151">
  <si>
    <t>Palazzina</t>
  </si>
  <si>
    <t>Gruppo</t>
  </si>
  <si>
    <t>Progressivo</t>
  </si>
  <si>
    <t>Proprietario</t>
  </si>
  <si>
    <t>1 /SPESE GENERALI</t>
  </si>
  <si>
    <t>2 /AUTOCLAVE</t>
  </si>
  <si>
    <t>2B/GIARDINO</t>
  </si>
  <si>
    <t>6A/ PARCHEGGIO</t>
  </si>
  <si>
    <t>3C/SCALA 50% CIV 75</t>
  </si>
  <si>
    <t>4C/SCALA 50% CIV 75</t>
  </si>
  <si>
    <t>3B/SCALA 50% CIV 87</t>
  </si>
  <si>
    <t>4B/SCALA 50% CIV 87</t>
  </si>
  <si>
    <t>3A/SCALA 50% CIV 101</t>
  </si>
  <si>
    <t>4A/SCALA 50% CIV 101</t>
  </si>
  <si>
    <t>PU/PARTI UGUALI 57</t>
  </si>
  <si>
    <t>14/PULIZIA E ILLUM. RAMPA BOX</t>
  </si>
  <si>
    <t>1</t>
  </si>
  <si>
    <t>01</t>
  </si>
  <si>
    <t>VENITUCCI Carmela</t>
  </si>
  <si>
    <t>2</t>
  </si>
  <si>
    <t>NEGLIA Teresa</t>
  </si>
  <si>
    <t>3</t>
  </si>
  <si>
    <t>MAGENTA Paolo (p)</t>
  </si>
  <si>
    <t>4</t>
  </si>
  <si>
    <t>PACE Maria</t>
  </si>
  <si>
    <t>5</t>
  </si>
  <si>
    <t>DECORATO Michele - MOROLLA Angela</t>
  </si>
  <si>
    <t>6</t>
  </si>
  <si>
    <t>SORRENTINO Maria Magnifica</t>
  </si>
  <si>
    <t>7</t>
  </si>
  <si>
    <t>MILANO Anna</t>
  </si>
  <si>
    <t>8</t>
  </si>
  <si>
    <t>TERLIZZI Giacomina</t>
  </si>
  <si>
    <t>9</t>
  </si>
  <si>
    <t>CANNIZZARO Giampiero</t>
  </si>
  <si>
    <t>10</t>
  </si>
  <si>
    <t>CAGNETTA Umberto - FIORELLA Maria Franc.</t>
  </si>
  <si>
    <t>11</t>
  </si>
  <si>
    <t>PACE Leonardo</t>
  </si>
  <si>
    <t>12</t>
  </si>
  <si>
    <t>SOMMA Nicola- SCHIRALDI Francesca</t>
  </si>
  <si>
    <t>13</t>
  </si>
  <si>
    <t>CARLUCCIO Marianna</t>
  </si>
  <si>
    <t>14</t>
  </si>
  <si>
    <t>CAMPANINI - DESCALA</t>
  </si>
  <si>
    <t>15</t>
  </si>
  <si>
    <t>LE PERA Simona</t>
  </si>
  <si>
    <t>16</t>
  </si>
  <si>
    <t>MACINA Santa Rosa</t>
  </si>
  <si>
    <t>17</t>
  </si>
  <si>
    <t>SIMONETTI Anna Maria (p)</t>
  </si>
  <si>
    <t>18</t>
  </si>
  <si>
    <t>ABBATE Rossana</t>
  </si>
  <si>
    <t>19</t>
  </si>
  <si>
    <t>FINO Camilla</t>
  </si>
  <si>
    <t>20</t>
  </si>
  <si>
    <t>D'ELIA Vincenzo</t>
  </si>
  <si>
    <t>21</t>
  </si>
  <si>
    <t>GIANNUZZI Micaela</t>
  </si>
  <si>
    <t>22</t>
  </si>
  <si>
    <t>LOJODICE Vittorio</t>
  </si>
  <si>
    <t>23</t>
  </si>
  <si>
    <t>DI MARZO Domenico</t>
  </si>
  <si>
    <t>24</t>
  </si>
  <si>
    <t>CACUCCI Paolo - GIUDETTI Camilla</t>
  </si>
  <si>
    <t>25</t>
  </si>
  <si>
    <t>DE PASQUALE Lorenzo-CORATELLA Nicoletta</t>
  </si>
  <si>
    <t>26</t>
  </si>
  <si>
    <t>PARENTE Valentina</t>
  </si>
  <si>
    <t>27</t>
  </si>
  <si>
    <t>CATALANO Pasquale Luciano</t>
  </si>
  <si>
    <t>28</t>
  </si>
  <si>
    <t>LEONE Gianfranco</t>
  </si>
  <si>
    <t>29</t>
  </si>
  <si>
    <t>ZACCARO Rosanna</t>
  </si>
  <si>
    <t>30</t>
  </si>
  <si>
    <t>BOCCASILE Gaetano - MASSAFRA Domenica</t>
  </si>
  <si>
    <t>31</t>
  </si>
  <si>
    <t>DE FEO Mario</t>
  </si>
  <si>
    <t>32</t>
  </si>
  <si>
    <t>LADISA Nicola</t>
  </si>
  <si>
    <t>33</t>
  </si>
  <si>
    <t>IUSCO G. - IUSCO M.</t>
  </si>
  <si>
    <t>34</t>
  </si>
  <si>
    <t>PROTA Michele</t>
  </si>
  <si>
    <t>35</t>
  </si>
  <si>
    <t>DE SANTIS Giuliana (p)</t>
  </si>
  <si>
    <t>36</t>
  </si>
  <si>
    <t>CUCCOVILLO Andrea - GATTULLO Aurelia</t>
  </si>
  <si>
    <t>37</t>
  </si>
  <si>
    <t>LANAVE Nicola Vito - GRECO Palma</t>
  </si>
  <si>
    <t>38</t>
  </si>
  <si>
    <t>CIRROTOLA Angela</t>
  </si>
  <si>
    <t>39</t>
  </si>
  <si>
    <t>COGNETTI Azzurra</t>
  </si>
  <si>
    <t>40</t>
  </si>
  <si>
    <t>GRIMALDI Francesco - PISANI Olimpia</t>
  </si>
  <si>
    <t>41</t>
  </si>
  <si>
    <t>VENEZIANO Pietro</t>
  </si>
  <si>
    <t>42</t>
  </si>
  <si>
    <t>CIPRIANI Francesco - MILELLA Rosalia</t>
  </si>
  <si>
    <t>43</t>
  </si>
  <si>
    <t>DE FRENZA Luigi - TRITTO Carolina</t>
  </si>
  <si>
    <t>44</t>
  </si>
  <si>
    <t>45</t>
  </si>
  <si>
    <t>PETAROSCIA Giovanni - LERARIO Anna</t>
  </si>
  <si>
    <t>46</t>
  </si>
  <si>
    <t>MEZZOPANE Cosimo - DITARANTO Lucia</t>
  </si>
  <si>
    <t>47</t>
  </si>
  <si>
    <t>CARBONE Luigi</t>
  </si>
  <si>
    <t>48</t>
  </si>
  <si>
    <t>MURRO Onofrio</t>
  </si>
  <si>
    <t>02</t>
  </si>
  <si>
    <t>DANIPETROL S.R.L</t>
  </si>
  <si>
    <t>DE FRANCESCO Elisabetta (p)</t>
  </si>
  <si>
    <t>SCIACOVELLI Simone</t>
  </si>
  <si>
    <t>BALICE Palma</t>
  </si>
  <si>
    <t>ARALDO Marcella Maria (p)</t>
  </si>
  <si>
    <t>BARNABA Onofrio (p)</t>
  </si>
  <si>
    <t>VINCOTTO Giovanni</t>
  </si>
  <si>
    <t>DEK Srl</t>
  </si>
  <si>
    <t>03</t>
  </si>
  <si>
    <t>GRILLO Isidoro</t>
  </si>
  <si>
    <t>CASALINO Roberta</t>
  </si>
  <si>
    <t>LANAVE Nicola Vito</t>
  </si>
  <si>
    <t>04</t>
  </si>
  <si>
    <t>MATERA Giuseppe - MARGIOTTA Margherita</t>
  </si>
  <si>
    <t>PUGLIESE Patrizia</t>
  </si>
  <si>
    <t>FISCHETTI Grazia</t>
  </si>
  <si>
    <t>MORIZIO Vittorio - DI BARI Rosa</t>
  </si>
  <si>
    <t>CAFAGNA Alessandro</t>
  </si>
  <si>
    <t>CAR SERVICE SRL</t>
  </si>
  <si>
    <t>MASTRONARDI Innocenzo</t>
  </si>
  <si>
    <t>FANELLI Elena</t>
  </si>
  <si>
    <t>LORUSSO Antonio</t>
  </si>
  <si>
    <t>SARDANO Vincenzo</t>
  </si>
  <si>
    <t>DE TOMA Maria Grazia</t>
  </si>
  <si>
    <t>COLIANDRIS Leonardo</t>
  </si>
  <si>
    <t>FIORE Sergio - LORUSSO Margherita</t>
  </si>
  <si>
    <t>MATERA Oronza</t>
  </si>
  <si>
    <t>7C/CALDAIA</t>
  </si>
  <si>
    <t>BALESTRAZZI Paolo - CAPURRO Luciana</t>
  </si>
  <si>
    <t>25,1</t>
  </si>
  <si>
    <t>25,2</t>
  </si>
  <si>
    <t>25,3</t>
  </si>
  <si>
    <t>25,4</t>
  </si>
  <si>
    <t>DE PASQUALE -CORATELLA sub 102</t>
  </si>
  <si>
    <t>DE PASQUALE -CORATELLA sub 103</t>
  </si>
  <si>
    <t>DE PASQUALE -CORATELLA sub 104</t>
  </si>
  <si>
    <t>DE PASQUALE -CORATELLA sub 105</t>
  </si>
  <si>
    <t>DE PASQUALE -CORATELLA (originaria unità)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</si>
</sst>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0" fontId="0" fillId="0" borderId="0" xfId="0" applyFill="1"/>
    <xf numFmtId="0" fontId="0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B408-D7B5-46E8-A154-E694840EDDA8}">
  <dimension ref="A1:V103"/>
  <sheetViews>
    <sheetView tabSelected="1" topLeftCell="I7" zoomScaleNormal="100" workbookViewId="0">
      <selection activeCell="U27" sqref="U27"/>
    </sheetView>
  </sheetViews>
  <sheetFormatPr defaultRowHeight="15" x14ac:dyDescent="0.25"/>
  <cols>
    <col min="1" max="1" width="7.140625" bestFit="1" customWidth="1"/>
    <col min="2" max="2" width="6" bestFit="1" customWidth="1"/>
    <col min="3" max="3" width="8.85546875" bestFit="1" customWidth="1"/>
    <col min="4" max="4" width="35.42578125" bestFit="1" customWidth="1"/>
    <col min="5" max="5" width="14" bestFit="1" customWidth="1"/>
    <col min="6" max="6" width="10.5703125" bestFit="1" customWidth="1"/>
    <col min="7" max="7" width="9.85546875" bestFit="1" customWidth="1"/>
    <col min="8" max="8" width="12.42578125" bestFit="1" customWidth="1"/>
    <col min="9" max="10" width="15.5703125" bestFit="1" customWidth="1"/>
    <col min="11" max="12" width="15.42578125" bestFit="1" customWidth="1"/>
    <col min="13" max="14" width="16.28515625" bestFit="1" customWidth="1"/>
    <col min="15" max="15" width="14.5703125" bestFit="1" customWidth="1"/>
    <col min="16" max="16" width="22.42578125" bestFit="1" customWidth="1"/>
    <col min="21" max="21" width="35.42578125" bestFit="1" customWidth="1"/>
  </cols>
  <sheetData>
    <row r="1" spans="1:2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R1" s="3" t="s">
        <v>0</v>
      </c>
      <c r="S1" s="3" t="s">
        <v>1</v>
      </c>
      <c r="T1" s="3" t="s">
        <v>2</v>
      </c>
      <c r="U1" s="3" t="s">
        <v>3</v>
      </c>
      <c r="V1" s="3" t="s">
        <v>140</v>
      </c>
    </row>
    <row r="2" spans="1:22" x14ac:dyDescent="0.25">
      <c r="A2" s="1" t="s">
        <v>16</v>
      </c>
      <c r="B2" s="1" t="s">
        <v>17</v>
      </c>
      <c r="C2" s="1" t="s">
        <v>16</v>
      </c>
      <c r="D2" s="1" t="s">
        <v>18</v>
      </c>
      <c r="E2" s="2">
        <v>16.36</v>
      </c>
      <c r="F2" s="2">
        <v>16.53</v>
      </c>
      <c r="G2" s="2">
        <v>21.52</v>
      </c>
      <c r="H2" s="2">
        <v>0</v>
      </c>
      <c r="I2" s="2">
        <v>67.19</v>
      </c>
      <c r="J2" s="2">
        <v>17.829999999999998</v>
      </c>
      <c r="K2" s="2">
        <v>0</v>
      </c>
      <c r="L2" s="2">
        <v>0</v>
      </c>
      <c r="M2" s="2">
        <v>0</v>
      </c>
      <c r="N2" s="2">
        <v>0</v>
      </c>
      <c r="O2" s="2">
        <v>1</v>
      </c>
      <c r="P2" s="2">
        <v>0</v>
      </c>
      <c r="R2" s="1" t="s">
        <v>16</v>
      </c>
      <c r="S2" s="1" t="s">
        <v>17</v>
      </c>
      <c r="T2" s="1" t="s">
        <v>16</v>
      </c>
      <c r="U2" s="1" t="s">
        <v>18</v>
      </c>
      <c r="V2" s="2">
        <v>21.9</v>
      </c>
    </row>
    <row r="3" spans="1:22" x14ac:dyDescent="0.25">
      <c r="A3" s="1" t="s">
        <v>16</v>
      </c>
      <c r="B3" s="1" t="s">
        <v>17</v>
      </c>
      <c r="C3" s="1" t="s">
        <v>19</v>
      </c>
      <c r="D3" s="1" t="s">
        <v>20</v>
      </c>
      <c r="E3" s="2">
        <v>16.399999999999999</v>
      </c>
      <c r="F3" s="2">
        <v>16.57</v>
      </c>
      <c r="G3" s="2">
        <v>21.46</v>
      </c>
      <c r="H3" s="2">
        <v>0</v>
      </c>
      <c r="I3" s="2">
        <v>67.36</v>
      </c>
      <c r="J3" s="2">
        <v>17.88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R3" s="1" t="s">
        <v>16</v>
      </c>
      <c r="S3" s="1" t="s">
        <v>17</v>
      </c>
      <c r="T3" s="1" t="s">
        <v>19</v>
      </c>
      <c r="U3" s="1" t="s">
        <v>20</v>
      </c>
      <c r="V3" s="2">
        <v>22.55</v>
      </c>
    </row>
    <row r="4" spans="1:22" x14ac:dyDescent="0.25">
      <c r="A4" s="1" t="s">
        <v>16</v>
      </c>
      <c r="B4" s="1" t="s">
        <v>17</v>
      </c>
      <c r="C4" s="1" t="s">
        <v>21</v>
      </c>
      <c r="D4" s="1" t="s">
        <v>22</v>
      </c>
      <c r="E4" s="2">
        <v>17.559999999999999</v>
      </c>
      <c r="F4" s="2">
        <v>17.739999999999998</v>
      </c>
      <c r="G4" s="2">
        <v>22.53</v>
      </c>
      <c r="H4" s="2">
        <v>0</v>
      </c>
      <c r="I4" s="2">
        <v>72.09</v>
      </c>
      <c r="J4" s="2">
        <v>36.11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R4" s="1" t="s">
        <v>16</v>
      </c>
      <c r="S4" s="1" t="s">
        <v>17</v>
      </c>
      <c r="T4" s="1" t="s">
        <v>21</v>
      </c>
      <c r="U4" s="1" t="s">
        <v>22</v>
      </c>
      <c r="V4" s="2">
        <v>19.62</v>
      </c>
    </row>
    <row r="5" spans="1:22" x14ac:dyDescent="0.25">
      <c r="A5" s="1" t="s">
        <v>16</v>
      </c>
      <c r="B5" s="1" t="s">
        <v>17</v>
      </c>
      <c r="C5" s="1" t="s">
        <v>23</v>
      </c>
      <c r="D5" s="1" t="s">
        <v>24</v>
      </c>
      <c r="E5" s="2">
        <v>17.18</v>
      </c>
      <c r="F5" s="2">
        <v>17.350000000000001</v>
      </c>
      <c r="G5" s="2">
        <v>23.04</v>
      </c>
      <c r="H5" s="2">
        <v>0</v>
      </c>
      <c r="I5" s="2">
        <v>70.52</v>
      </c>
      <c r="J5" s="2">
        <v>35.32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R5" s="1" t="s">
        <v>16</v>
      </c>
      <c r="S5" s="1" t="s">
        <v>17</v>
      </c>
      <c r="T5" s="1" t="s">
        <v>23</v>
      </c>
      <c r="U5" s="1" t="s">
        <v>24</v>
      </c>
      <c r="V5" s="2">
        <v>20.239999999999998</v>
      </c>
    </row>
    <row r="6" spans="1:22" x14ac:dyDescent="0.25">
      <c r="A6" s="1" t="s">
        <v>16</v>
      </c>
      <c r="B6" s="1" t="s">
        <v>17</v>
      </c>
      <c r="C6" s="1" t="s">
        <v>25</v>
      </c>
      <c r="D6" s="1" t="s">
        <v>26</v>
      </c>
      <c r="E6" s="2">
        <v>17.559999999999999</v>
      </c>
      <c r="F6" s="2">
        <v>17.739999999999998</v>
      </c>
      <c r="G6" s="2">
        <v>22.53</v>
      </c>
      <c r="H6" s="2">
        <v>0</v>
      </c>
      <c r="I6" s="2">
        <v>72.09</v>
      </c>
      <c r="J6" s="2">
        <v>54.16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R6" s="1" t="s">
        <v>16</v>
      </c>
      <c r="S6" s="1" t="s">
        <v>17</v>
      </c>
      <c r="T6" s="1" t="s">
        <v>25</v>
      </c>
      <c r="U6" s="1" t="s">
        <v>26</v>
      </c>
      <c r="V6" s="2">
        <v>20.12</v>
      </c>
    </row>
    <row r="7" spans="1:22" x14ac:dyDescent="0.25">
      <c r="A7" s="1" t="s">
        <v>16</v>
      </c>
      <c r="B7" s="1" t="s">
        <v>17</v>
      </c>
      <c r="C7" s="1" t="s">
        <v>27</v>
      </c>
      <c r="D7" s="1" t="s">
        <v>28</v>
      </c>
      <c r="E7" s="2">
        <v>17.18</v>
      </c>
      <c r="F7" s="2">
        <v>17.350000000000001</v>
      </c>
      <c r="G7" s="2">
        <v>23.04</v>
      </c>
      <c r="H7" s="2">
        <v>0</v>
      </c>
      <c r="I7" s="2">
        <v>70.52</v>
      </c>
      <c r="J7" s="2">
        <v>52.98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R7" s="1" t="s">
        <v>16</v>
      </c>
      <c r="S7" s="1" t="s">
        <v>17</v>
      </c>
      <c r="T7" s="1" t="s">
        <v>27</v>
      </c>
      <c r="U7" s="1" t="s">
        <v>28</v>
      </c>
      <c r="V7" s="2">
        <v>20.239999999999998</v>
      </c>
    </row>
    <row r="8" spans="1:22" x14ac:dyDescent="0.25">
      <c r="A8" s="1" t="s">
        <v>16</v>
      </c>
      <c r="B8" s="1" t="s">
        <v>17</v>
      </c>
      <c r="C8" s="1" t="s">
        <v>29</v>
      </c>
      <c r="D8" s="1" t="s">
        <v>30</v>
      </c>
      <c r="E8" s="2">
        <v>17.649999999999999</v>
      </c>
      <c r="F8" s="2">
        <v>17.829999999999998</v>
      </c>
      <c r="G8" s="2">
        <v>22.53</v>
      </c>
      <c r="H8" s="2">
        <v>0</v>
      </c>
      <c r="I8" s="2">
        <v>72.47</v>
      </c>
      <c r="J8" s="2">
        <v>72.400000000000006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R8" s="1" t="s">
        <v>16</v>
      </c>
      <c r="S8" s="1" t="s">
        <v>17</v>
      </c>
      <c r="T8" s="1" t="s">
        <v>29</v>
      </c>
      <c r="U8" s="1" t="s">
        <v>30</v>
      </c>
      <c r="V8" s="2">
        <v>19.690000000000001</v>
      </c>
    </row>
    <row r="9" spans="1:22" x14ac:dyDescent="0.25">
      <c r="A9" s="1" t="s">
        <v>16</v>
      </c>
      <c r="B9" s="1" t="s">
        <v>17</v>
      </c>
      <c r="C9" s="1" t="s">
        <v>31</v>
      </c>
      <c r="D9" s="1" t="s">
        <v>32</v>
      </c>
      <c r="E9" s="2">
        <v>17.18</v>
      </c>
      <c r="F9" s="2">
        <v>17.350000000000001</v>
      </c>
      <c r="G9" s="2">
        <v>23.16</v>
      </c>
      <c r="H9" s="2">
        <v>0</v>
      </c>
      <c r="I9" s="2">
        <v>70.52</v>
      </c>
      <c r="J9" s="2">
        <v>70.459999999999994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R9" s="1" t="s">
        <v>16</v>
      </c>
      <c r="S9" s="1" t="s">
        <v>17</v>
      </c>
      <c r="T9" s="1" t="s">
        <v>31</v>
      </c>
      <c r="U9" s="1" t="s">
        <v>32</v>
      </c>
      <c r="V9" s="2">
        <v>20.239999999999998</v>
      </c>
    </row>
    <row r="10" spans="1:22" x14ac:dyDescent="0.25">
      <c r="A10" s="1" t="s">
        <v>16</v>
      </c>
      <c r="B10" s="1" t="s">
        <v>17</v>
      </c>
      <c r="C10" s="1" t="s">
        <v>33</v>
      </c>
      <c r="D10" s="1" t="s">
        <v>34</v>
      </c>
      <c r="E10" s="2">
        <v>17.14</v>
      </c>
      <c r="F10" s="2">
        <v>17.309999999999999</v>
      </c>
      <c r="G10" s="2">
        <v>21.99</v>
      </c>
      <c r="H10" s="2">
        <v>0</v>
      </c>
      <c r="I10" s="2">
        <v>70.37</v>
      </c>
      <c r="J10" s="2">
        <v>90.26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R10" s="1" t="s">
        <v>16</v>
      </c>
      <c r="S10" s="1" t="s">
        <v>17</v>
      </c>
      <c r="T10" s="1" t="s">
        <v>33</v>
      </c>
      <c r="U10" s="1" t="s">
        <v>34</v>
      </c>
      <c r="V10" s="2">
        <v>19.82</v>
      </c>
    </row>
    <row r="11" spans="1:22" x14ac:dyDescent="0.25">
      <c r="A11" s="1" t="s">
        <v>16</v>
      </c>
      <c r="B11" s="1" t="s">
        <v>17</v>
      </c>
      <c r="C11" s="1" t="s">
        <v>35</v>
      </c>
      <c r="D11" s="1" t="s">
        <v>36</v>
      </c>
      <c r="E11" s="2">
        <v>16.77</v>
      </c>
      <c r="F11" s="2">
        <v>16.940000000000001</v>
      </c>
      <c r="G11" s="2">
        <v>22.48</v>
      </c>
      <c r="H11" s="2">
        <v>0</v>
      </c>
      <c r="I11" s="2">
        <v>68.84</v>
      </c>
      <c r="J11" s="2">
        <v>88.31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R11" s="1" t="s">
        <v>16</v>
      </c>
      <c r="S11" s="1" t="s">
        <v>17</v>
      </c>
      <c r="T11" s="1" t="s">
        <v>35</v>
      </c>
      <c r="U11" s="1" t="s">
        <v>36</v>
      </c>
      <c r="V11" s="2">
        <v>20.76</v>
      </c>
    </row>
    <row r="12" spans="1:22" x14ac:dyDescent="0.25">
      <c r="A12" s="1" t="s">
        <v>16</v>
      </c>
      <c r="B12" s="1" t="s">
        <v>17</v>
      </c>
      <c r="C12" s="1" t="s">
        <v>37</v>
      </c>
      <c r="D12" s="1" t="s">
        <v>38</v>
      </c>
      <c r="E12" s="2">
        <v>16.690000000000001</v>
      </c>
      <c r="F12" s="2">
        <v>16.87</v>
      </c>
      <c r="G12" s="2">
        <v>21.43</v>
      </c>
      <c r="H12" s="2">
        <v>0</v>
      </c>
      <c r="I12" s="2">
        <v>68.56</v>
      </c>
      <c r="J12" s="2">
        <v>108.32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R12" s="1" t="s">
        <v>16</v>
      </c>
      <c r="S12" s="1" t="s">
        <v>17</v>
      </c>
      <c r="T12" s="1" t="s">
        <v>37</v>
      </c>
      <c r="U12" s="1" t="s">
        <v>38</v>
      </c>
      <c r="V12" s="2">
        <v>19.82</v>
      </c>
    </row>
    <row r="13" spans="1:22" x14ac:dyDescent="0.25">
      <c r="A13" s="1" t="s">
        <v>16</v>
      </c>
      <c r="B13" s="1" t="s">
        <v>17</v>
      </c>
      <c r="C13" s="1" t="s">
        <v>39</v>
      </c>
      <c r="D13" s="1" t="s">
        <v>40</v>
      </c>
      <c r="E13" s="2">
        <v>16.34</v>
      </c>
      <c r="F13" s="2">
        <v>16.5</v>
      </c>
      <c r="G13" s="2">
        <v>21.91</v>
      </c>
      <c r="H13" s="2">
        <v>0</v>
      </c>
      <c r="I13" s="2">
        <v>67.069999999999993</v>
      </c>
      <c r="J13" s="2">
        <v>105.97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R13" s="1" t="s">
        <v>16</v>
      </c>
      <c r="S13" s="1" t="s">
        <v>17</v>
      </c>
      <c r="T13" s="1" t="s">
        <v>39</v>
      </c>
      <c r="U13" s="1" t="s">
        <v>40</v>
      </c>
      <c r="V13" s="2">
        <v>20.54</v>
      </c>
    </row>
    <row r="14" spans="1:22" x14ac:dyDescent="0.25">
      <c r="A14" s="1" t="s">
        <v>16</v>
      </c>
      <c r="B14" s="1" t="s">
        <v>17</v>
      </c>
      <c r="C14" s="1" t="s">
        <v>41</v>
      </c>
      <c r="D14" s="1" t="s">
        <v>42</v>
      </c>
      <c r="E14" s="2">
        <v>16.04</v>
      </c>
      <c r="F14" s="2">
        <v>16.2</v>
      </c>
      <c r="G14" s="2">
        <v>20.58</v>
      </c>
      <c r="H14" s="2">
        <v>0</v>
      </c>
      <c r="I14" s="2">
        <v>65.849999999999994</v>
      </c>
      <c r="J14" s="2">
        <v>101.37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R14" s="1" t="s">
        <v>16</v>
      </c>
      <c r="S14" s="1" t="s">
        <v>17</v>
      </c>
      <c r="T14" s="1" t="s">
        <v>41</v>
      </c>
      <c r="U14" s="1" t="s">
        <v>42</v>
      </c>
      <c r="V14" s="2">
        <v>27.18</v>
      </c>
    </row>
    <row r="15" spans="1:22" x14ac:dyDescent="0.25">
      <c r="A15" s="1" t="s">
        <v>16</v>
      </c>
      <c r="B15" s="1" t="s">
        <v>17</v>
      </c>
      <c r="C15" s="1" t="s">
        <v>43</v>
      </c>
      <c r="D15" s="1" t="s">
        <v>44</v>
      </c>
      <c r="E15" s="2">
        <v>15.69</v>
      </c>
      <c r="F15" s="2">
        <v>15.85</v>
      </c>
      <c r="G15" s="2">
        <v>21.04</v>
      </c>
      <c r="H15" s="2">
        <v>0</v>
      </c>
      <c r="I15" s="2">
        <v>64.42</v>
      </c>
      <c r="J15" s="2">
        <v>99.17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R15" s="1" t="s">
        <v>16</v>
      </c>
      <c r="S15" s="1" t="s">
        <v>17</v>
      </c>
      <c r="T15" s="1" t="s">
        <v>43</v>
      </c>
      <c r="U15" s="1" t="s">
        <v>44</v>
      </c>
      <c r="V15" s="2">
        <v>25.15</v>
      </c>
    </row>
    <row r="16" spans="1:22" x14ac:dyDescent="0.25">
      <c r="A16" s="1" t="s">
        <v>16</v>
      </c>
      <c r="B16" s="1" t="s">
        <v>17</v>
      </c>
      <c r="C16" s="1" t="s">
        <v>45</v>
      </c>
      <c r="D16" s="1" t="s">
        <v>46</v>
      </c>
      <c r="E16" s="2">
        <v>7.83</v>
      </c>
      <c r="F16" s="2">
        <v>7.9</v>
      </c>
      <c r="G16" s="2">
        <v>10.25</v>
      </c>
      <c r="H16" s="2">
        <v>0</v>
      </c>
      <c r="I16" s="2">
        <v>32.130000000000003</v>
      </c>
      <c r="J16" s="2">
        <v>49.46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R16" s="1" t="s">
        <v>16</v>
      </c>
      <c r="S16" s="1" t="s">
        <v>17</v>
      </c>
      <c r="T16" s="1" t="s">
        <v>45</v>
      </c>
      <c r="U16" s="1" t="s">
        <v>46</v>
      </c>
      <c r="V16" s="2">
        <v>13.84</v>
      </c>
    </row>
    <row r="17" spans="1:22" x14ac:dyDescent="0.25">
      <c r="A17" s="1" t="s">
        <v>16</v>
      </c>
      <c r="B17" s="1" t="s">
        <v>17</v>
      </c>
      <c r="C17" s="1" t="s">
        <v>47</v>
      </c>
      <c r="D17" s="1" t="s">
        <v>48</v>
      </c>
      <c r="E17" s="2">
        <v>13.82</v>
      </c>
      <c r="F17" s="2">
        <v>13.97</v>
      </c>
      <c r="G17" s="2">
        <v>18.149999999999999</v>
      </c>
      <c r="H17" s="2">
        <v>0</v>
      </c>
      <c r="I17" s="2">
        <v>0</v>
      </c>
      <c r="J17" s="2">
        <v>0</v>
      </c>
      <c r="K17" s="2">
        <v>48.06</v>
      </c>
      <c r="L17" s="2">
        <v>12.96</v>
      </c>
      <c r="M17" s="2">
        <v>0</v>
      </c>
      <c r="N17" s="2">
        <v>0</v>
      </c>
      <c r="O17" s="2">
        <v>1</v>
      </c>
      <c r="P17" s="2">
        <v>0</v>
      </c>
      <c r="R17" s="1" t="s">
        <v>16</v>
      </c>
      <c r="S17" s="1" t="s">
        <v>17</v>
      </c>
      <c r="T17" s="1" t="s">
        <v>47</v>
      </c>
      <c r="U17" s="1" t="s">
        <v>48</v>
      </c>
      <c r="V17" s="2">
        <v>18.36</v>
      </c>
    </row>
    <row r="18" spans="1:22" x14ac:dyDescent="0.25">
      <c r="A18" s="1" t="s">
        <v>16</v>
      </c>
      <c r="B18" s="1" t="s">
        <v>17</v>
      </c>
      <c r="C18" s="1" t="s">
        <v>49</v>
      </c>
      <c r="D18" s="1" t="s">
        <v>50</v>
      </c>
      <c r="E18" s="2">
        <v>7.37</v>
      </c>
      <c r="F18" s="2">
        <v>7.45</v>
      </c>
      <c r="G18" s="2">
        <v>9.67</v>
      </c>
      <c r="H18" s="2">
        <v>0</v>
      </c>
      <c r="I18" s="2">
        <v>0</v>
      </c>
      <c r="J18" s="2">
        <v>0</v>
      </c>
      <c r="K18" s="2">
        <v>25.63</v>
      </c>
      <c r="L18" s="2">
        <v>6.91</v>
      </c>
      <c r="M18" s="2">
        <v>0</v>
      </c>
      <c r="N18" s="2">
        <v>0</v>
      </c>
      <c r="O18" s="2">
        <v>1</v>
      </c>
      <c r="P18" s="2">
        <v>0</v>
      </c>
      <c r="R18" s="1" t="s">
        <v>16</v>
      </c>
      <c r="S18" s="1" t="s">
        <v>17</v>
      </c>
      <c r="T18" s="1" t="s">
        <v>49</v>
      </c>
      <c r="U18" s="1" t="s">
        <v>50</v>
      </c>
      <c r="V18" s="2">
        <v>12.08</v>
      </c>
    </row>
    <row r="19" spans="1:22" x14ac:dyDescent="0.25">
      <c r="A19" s="1" t="s">
        <v>16</v>
      </c>
      <c r="B19" s="1" t="s">
        <v>17</v>
      </c>
      <c r="C19" s="1" t="s">
        <v>51</v>
      </c>
      <c r="D19" s="1" t="s">
        <v>52</v>
      </c>
      <c r="E19" s="2">
        <v>16.899999999999999</v>
      </c>
      <c r="F19" s="2">
        <v>17.07</v>
      </c>
      <c r="G19" s="2">
        <v>22.17</v>
      </c>
      <c r="H19" s="2">
        <v>0</v>
      </c>
      <c r="I19" s="2">
        <v>0</v>
      </c>
      <c r="J19" s="2">
        <v>0</v>
      </c>
      <c r="K19" s="2">
        <v>58.74</v>
      </c>
      <c r="L19" s="2">
        <v>15.84</v>
      </c>
      <c r="M19" s="2">
        <v>0</v>
      </c>
      <c r="N19" s="2">
        <v>0</v>
      </c>
      <c r="O19" s="2">
        <v>1</v>
      </c>
      <c r="P19" s="2">
        <v>0</v>
      </c>
      <c r="R19" s="1" t="s">
        <v>16</v>
      </c>
      <c r="S19" s="1" t="s">
        <v>17</v>
      </c>
      <c r="T19" s="1" t="s">
        <v>51</v>
      </c>
      <c r="U19" s="1" t="s">
        <v>52</v>
      </c>
      <c r="V19" s="2">
        <v>22.13</v>
      </c>
    </row>
    <row r="20" spans="1:22" x14ac:dyDescent="0.25">
      <c r="A20" s="1" t="s">
        <v>16</v>
      </c>
      <c r="B20" s="1" t="s">
        <v>17</v>
      </c>
      <c r="C20" s="1" t="s">
        <v>53</v>
      </c>
      <c r="D20" s="1" t="s">
        <v>54</v>
      </c>
      <c r="E20" s="2">
        <v>14.78</v>
      </c>
      <c r="F20" s="2">
        <v>14.93</v>
      </c>
      <c r="G20" s="2">
        <v>19.39</v>
      </c>
      <c r="H20" s="2">
        <v>0</v>
      </c>
      <c r="I20" s="2">
        <v>0</v>
      </c>
      <c r="J20" s="2">
        <v>0</v>
      </c>
      <c r="K20" s="2">
        <v>51.38</v>
      </c>
      <c r="L20" s="2">
        <v>25.93</v>
      </c>
      <c r="M20" s="2">
        <v>0</v>
      </c>
      <c r="N20" s="2">
        <v>0</v>
      </c>
      <c r="O20" s="2">
        <v>1</v>
      </c>
      <c r="P20" s="2">
        <v>0</v>
      </c>
      <c r="R20" s="1" t="s">
        <v>16</v>
      </c>
      <c r="S20" s="1" t="s">
        <v>17</v>
      </c>
      <c r="T20" s="1" t="s">
        <v>53</v>
      </c>
      <c r="U20" s="1" t="s">
        <v>54</v>
      </c>
      <c r="V20" s="2">
        <v>18.309999999999999</v>
      </c>
    </row>
    <row r="21" spans="1:22" x14ac:dyDescent="0.25">
      <c r="A21" s="1" t="s">
        <v>16</v>
      </c>
      <c r="B21" s="1" t="s">
        <v>17</v>
      </c>
      <c r="C21" s="1" t="s">
        <v>55</v>
      </c>
      <c r="D21" s="1" t="s">
        <v>56</v>
      </c>
      <c r="E21" s="2">
        <v>7.93</v>
      </c>
      <c r="F21" s="2">
        <v>8.01</v>
      </c>
      <c r="G21" s="2">
        <v>10.4</v>
      </c>
      <c r="H21" s="2">
        <v>0</v>
      </c>
      <c r="I21" s="2">
        <v>0</v>
      </c>
      <c r="J21" s="2">
        <v>0</v>
      </c>
      <c r="K21" s="2">
        <v>27.56</v>
      </c>
      <c r="L21" s="2">
        <v>13.91</v>
      </c>
      <c r="M21" s="2">
        <v>0</v>
      </c>
      <c r="N21" s="2">
        <v>0</v>
      </c>
      <c r="O21" s="2">
        <v>1</v>
      </c>
      <c r="P21" s="2">
        <v>0</v>
      </c>
      <c r="R21" s="1" t="s">
        <v>16</v>
      </c>
      <c r="S21" s="1" t="s">
        <v>17</v>
      </c>
      <c r="T21" s="1" t="s">
        <v>55</v>
      </c>
      <c r="U21" s="1" t="s">
        <v>56</v>
      </c>
      <c r="V21" s="2">
        <v>9.4</v>
      </c>
    </row>
    <row r="22" spans="1:22" x14ac:dyDescent="0.25">
      <c r="A22" s="1" t="s">
        <v>16</v>
      </c>
      <c r="B22" s="1" t="s">
        <v>17</v>
      </c>
      <c r="C22" s="1" t="s">
        <v>57</v>
      </c>
      <c r="D22" s="1" t="s">
        <v>58</v>
      </c>
      <c r="E22" s="2">
        <v>18</v>
      </c>
      <c r="F22" s="2">
        <v>18.190000000000001</v>
      </c>
      <c r="G22" s="2">
        <v>23.62</v>
      </c>
      <c r="H22" s="2">
        <v>0</v>
      </c>
      <c r="I22" s="2">
        <v>0</v>
      </c>
      <c r="J22" s="2">
        <v>0</v>
      </c>
      <c r="K22" s="2">
        <v>62.57</v>
      </c>
      <c r="L22" s="2">
        <v>31.59</v>
      </c>
      <c r="M22" s="2">
        <v>0</v>
      </c>
      <c r="N22" s="2">
        <v>0</v>
      </c>
      <c r="O22" s="2">
        <v>1</v>
      </c>
      <c r="P22" s="2">
        <v>0</v>
      </c>
      <c r="R22" s="1" t="s">
        <v>16</v>
      </c>
      <c r="S22" s="1" t="s">
        <v>17</v>
      </c>
      <c r="T22" s="1" t="s">
        <v>57</v>
      </c>
      <c r="U22" s="1" t="s">
        <v>58</v>
      </c>
      <c r="V22" s="2">
        <v>20.58</v>
      </c>
    </row>
    <row r="23" spans="1:22" x14ac:dyDescent="0.25">
      <c r="A23" s="1" t="s">
        <v>16</v>
      </c>
      <c r="B23" s="1" t="s">
        <v>17</v>
      </c>
      <c r="C23" s="1" t="s">
        <v>59</v>
      </c>
      <c r="D23" s="1" t="s">
        <v>60</v>
      </c>
      <c r="E23" s="2">
        <v>23.58</v>
      </c>
      <c r="F23" s="2">
        <v>23.83</v>
      </c>
      <c r="G23" s="2">
        <v>30.94</v>
      </c>
      <c r="H23" s="2">
        <v>0</v>
      </c>
      <c r="I23" s="2">
        <v>0</v>
      </c>
      <c r="J23" s="2">
        <v>0</v>
      </c>
      <c r="K23" s="2">
        <v>81.98</v>
      </c>
      <c r="L23" s="2">
        <v>60.88</v>
      </c>
      <c r="M23" s="2">
        <v>0</v>
      </c>
      <c r="N23" s="2">
        <v>0</v>
      </c>
      <c r="O23" s="2">
        <v>1</v>
      </c>
      <c r="P23" s="2">
        <v>0</v>
      </c>
      <c r="R23" s="1" t="s">
        <v>16</v>
      </c>
      <c r="S23" s="1" t="s">
        <v>17</v>
      </c>
      <c r="T23" s="1" t="s">
        <v>59</v>
      </c>
      <c r="U23" s="1" t="s">
        <v>60</v>
      </c>
      <c r="V23" s="2">
        <v>27.88</v>
      </c>
    </row>
    <row r="24" spans="1:22" x14ac:dyDescent="0.25">
      <c r="A24" s="1" t="s">
        <v>16</v>
      </c>
      <c r="B24" s="1" t="s">
        <v>17</v>
      </c>
      <c r="C24" s="1" t="s">
        <v>61</v>
      </c>
      <c r="D24" s="1" t="s">
        <v>62</v>
      </c>
      <c r="E24" s="2">
        <v>17.920000000000002</v>
      </c>
      <c r="F24" s="2">
        <v>18.11</v>
      </c>
      <c r="G24" s="2">
        <v>23.52</v>
      </c>
      <c r="H24" s="2">
        <v>0</v>
      </c>
      <c r="I24" s="2">
        <v>0</v>
      </c>
      <c r="J24" s="2">
        <v>0</v>
      </c>
      <c r="K24" s="2">
        <v>62.3</v>
      </c>
      <c r="L24" s="2">
        <v>46.26</v>
      </c>
      <c r="M24" s="2">
        <v>0</v>
      </c>
      <c r="N24" s="2">
        <v>0</v>
      </c>
      <c r="O24" s="2">
        <v>1</v>
      </c>
      <c r="P24" s="2">
        <v>0</v>
      </c>
      <c r="R24" s="1" t="s">
        <v>16</v>
      </c>
      <c r="S24" s="1" t="s">
        <v>17</v>
      </c>
      <c r="T24" s="1" t="s">
        <v>61</v>
      </c>
      <c r="U24" s="1" t="s">
        <v>62</v>
      </c>
      <c r="V24" s="2">
        <v>20.239999999999998</v>
      </c>
    </row>
    <row r="25" spans="1:22" x14ac:dyDescent="0.25">
      <c r="A25" s="1" t="s">
        <v>16</v>
      </c>
      <c r="B25" s="1" t="s">
        <v>17</v>
      </c>
      <c r="C25" s="1" t="s">
        <v>63</v>
      </c>
      <c r="D25" s="1" t="s">
        <v>64</v>
      </c>
      <c r="E25" s="2">
        <v>14.6</v>
      </c>
      <c r="F25" s="2">
        <v>14.75</v>
      </c>
      <c r="G25" s="2">
        <v>19.149999999999999</v>
      </c>
      <c r="H25" s="2">
        <v>0</v>
      </c>
      <c r="I25" s="2">
        <v>0</v>
      </c>
      <c r="J25" s="2">
        <v>0</v>
      </c>
      <c r="K25" s="2">
        <v>50.76</v>
      </c>
      <c r="L25" s="2">
        <v>49.93</v>
      </c>
      <c r="M25" s="2">
        <v>0</v>
      </c>
      <c r="N25" s="2">
        <v>0</v>
      </c>
      <c r="O25" s="2">
        <v>1</v>
      </c>
      <c r="P25" s="2">
        <v>0</v>
      </c>
      <c r="R25" s="1" t="s">
        <v>16</v>
      </c>
      <c r="S25" s="1" t="s">
        <v>17</v>
      </c>
      <c r="T25" s="1" t="s">
        <v>63</v>
      </c>
      <c r="U25" s="1" t="s">
        <v>64</v>
      </c>
      <c r="V25" s="2">
        <v>16.62</v>
      </c>
    </row>
    <row r="26" spans="1:22" s="9" customFormat="1" x14ac:dyDescent="0.25">
      <c r="A26" s="4" t="s">
        <v>16</v>
      </c>
      <c r="B26" s="4" t="s">
        <v>17</v>
      </c>
      <c r="C26" s="4" t="s">
        <v>65</v>
      </c>
      <c r="D26" s="4" t="s">
        <v>150</v>
      </c>
      <c r="E26" s="5">
        <v>27.18</v>
      </c>
      <c r="F26" s="5">
        <v>27.46</v>
      </c>
      <c r="G26" s="5">
        <v>35.659999999999997</v>
      </c>
      <c r="H26" s="5">
        <v>0</v>
      </c>
      <c r="I26" s="5">
        <v>0</v>
      </c>
      <c r="J26" s="5">
        <v>0</v>
      </c>
      <c r="K26" s="5">
        <v>94.49</v>
      </c>
      <c r="L26" s="5">
        <v>92.93</v>
      </c>
      <c r="M26" s="5">
        <v>0</v>
      </c>
      <c r="N26" s="5">
        <v>0</v>
      </c>
      <c r="O26" s="5">
        <v>1</v>
      </c>
      <c r="P26" s="5">
        <v>0</v>
      </c>
      <c r="R26" s="4" t="s">
        <v>16</v>
      </c>
      <c r="S26" s="4" t="s">
        <v>17</v>
      </c>
      <c r="T26" s="4" t="s">
        <v>65</v>
      </c>
      <c r="U26" s="4" t="s">
        <v>150</v>
      </c>
      <c r="V26" s="5">
        <v>31.31</v>
      </c>
    </row>
    <row r="27" spans="1:22" s="8" customFormat="1" x14ac:dyDescent="0.25">
      <c r="A27" s="6"/>
      <c r="B27" s="6"/>
      <c r="C27" s="6" t="s">
        <v>142</v>
      </c>
      <c r="D27" s="6" t="s">
        <v>146</v>
      </c>
      <c r="E27" s="7">
        <f>45*27.18/210</f>
        <v>5.8242857142857138</v>
      </c>
      <c r="F27" s="7">
        <f>45*27.46/210</f>
        <v>5.8842857142857143</v>
      </c>
      <c r="G27" s="7">
        <f>45*35.66/210</f>
        <v>7.6414285714285706</v>
      </c>
      <c r="H27" s="7">
        <v>0</v>
      </c>
      <c r="I27" s="7">
        <v>0</v>
      </c>
      <c r="J27" s="7">
        <v>0</v>
      </c>
      <c r="K27" s="7">
        <f>45*94.49/210</f>
        <v>20.247857142857143</v>
      </c>
      <c r="L27" s="7">
        <f>45*92.93/210</f>
        <v>19.91357142857143</v>
      </c>
      <c r="M27" s="7">
        <v>0</v>
      </c>
      <c r="N27" s="7">
        <v>0</v>
      </c>
      <c r="O27" s="7">
        <v>1</v>
      </c>
      <c r="P27" s="7">
        <v>0</v>
      </c>
      <c r="R27" s="6" t="s">
        <v>16</v>
      </c>
      <c r="S27" s="6" t="s">
        <v>17</v>
      </c>
      <c r="T27" s="6" t="s">
        <v>142</v>
      </c>
      <c r="U27" s="6" t="s">
        <v>146</v>
      </c>
      <c r="V27" s="7">
        <f>45*31.31/210</f>
        <v>6.7092857142857145</v>
      </c>
    </row>
    <row r="28" spans="1:22" s="8" customFormat="1" x14ac:dyDescent="0.25">
      <c r="A28" s="6"/>
      <c r="B28" s="6"/>
      <c r="C28" s="6" t="s">
        <v>143</v>
      </c>
      <c r="D28" s="6" t="s">
        <v>147</v>
      </c>
      <c r="E28" s="7">
        <f>44*27.18/210</f>
        <v>5.6948571428571428</v>
      </c>
      <c r="F28" s="7">
        <f>44*27.46/210</f>
        <v>5.7535238095238093</v>
      </c>
      <c r="G28" s="7">
        <f>44*35.66/210</f>
        <v>7.4716190476190478</v>
      </c>
      <c r="H28" s="7">
        <v>0</v>
      </c>
      <c r="I28" s="7">
        <v>0</v>
      </c>
      <c r="J28" s="7">
        <v>0</v>
      </c>
      <c r="K28" s="7">
        <f>44*94.49/210</f>
        <v>19.797904761904761</v>
      </c>
      <c r="L28" s="7">
        <f>44*92.93/210</f>
        <v>19.471047619047621</v>
      </c>
      <c r="M28" s="7">
        <v>0</v>
      </c>
      <c r="N28" s="7">
        <v>0</v>
      </c>
      <c r="O28" s="7">
        <v>1</v>
      </c>
      <c r="P28" s="7">
        <v>0</v>
      </c>
      <c r="R28" s="6" t="s">
        <v>16</v>
      </c>
      <c r="S28" s="6" t="s">
        <v>112</v>
      </c>
      <c r="T28" s="6" t="s">
        <v>143</v>
      </c>
      <c r="U28" s="6" t="s">
        <v>147</v>
      </c>
      <c r="V28" s="7">
        <f>44*31.31/210</f>
        <v>6.5601904761904759</v>
      </c>
    </row>
    <row r="29" spans="1:22" s="8" customFormat="1" x14ac:dyDescent="0.25">
      <c r="A29" s="6"/>
      <c r="B29" s="6"/>
      <c r="C29" s="6" t="s">
        <v>144</v>
      </c>
      <c r="D29" s="6" t="s">
        <v>148</v>
      </c>
      <c r="E29" s="7">
        <f>45*27.18/210</f>
        <v>5.8242857142857138</v>
      </c>
      <c r="F29" s="7">
        <f>45*27.46/210</f>
        <v>5.8842857142857143</v>
      </c>
      <c r="G29" s="7">
        <f t="shared" ref="G29" si="0">45*35.66/210</f>
        <v>7.6414285714285706</v>
      </c>
      <c r="H29" s="7">
        <v>0</v>
      </c>
      <c r="I29" s="7">
        <v>0</v>
      </c>
      <c r="J29" s="7">
        <v>0</v>
      </c>
      <c r="K29" s="7">
        <f>45*94.49/210</f>
        <v>20.247857142857143</v>
      </c>
      <c r="L29" s="7">
        <f>45*92.93/210</f>
        <v>19.91357142857143</v>
      </c>
      <c r="M29" s="7">
        <v>0</v>
      </c>
      <c r="N29" s="7">
        <v>0</v>
      </c>
      <c r="O29" s="7">
        <v>1</v>
      </c>
      <c r="P29" s="7">
        <v>0</v>
      </c>
      <c r="R29" s="6" t="s">
        <v>16</v>
      </c>
      <c r="S29" s="6" t="s">
        <v>121</v>
      </c>
      <c r="T29" s="6" t="s">
        <v>144</v>
      </c>
      <c r="U29" s="6" t="s">
        <v>148</v>
      </c>
      <c r="V29" s="7">
        <f t="shared" ref="V29" si="1">45*31.31/210</f>
        <v>6.7092857142857145</v>
      </c>
    </row>
    <row r="30" spans="1:22" s="8" customFormat="1" x14ac:dyDescent="0.25">
      <c r="A30" s="6"/>
      <c r="B30" s="6"/>
      <c r="C30" s="6" t="s">
        <v>145</v>
      </c>
      <c r="D30" s="6" t="s">
        <v>149</v>
      </c>
      <c r="E30" s="7">
        <f>76*27.18/210</f>
        <v>9.8365714285714283</v>
      </c>
      <c r="F30" s="7">
        <f>76*27.46/210</f>
        <v>9.9379047619047629</v>
      </c>
      <c r="G30" s="7">
        <f>76*35.66/210</f>
        <v>12.905523809523809</v>
      </c>
      <c r="H30" s="7">
        <v>0</v>
      </c>
      <c r="I30" s="7">
        <v>0</v>
      </c>
      <c r="J30" s="7">
        <v>0</v>
      </c>
      <c r="K30" s="7">
        <f>76*94.49/210</f>
        <v>34.196380952380949</v>
      </c>
      <c r="L30" s="7">
        <f>76*92.93/210</f>
        <v>33.631809523809522</v>
      </c>
      <c r="M30" s="7">
        <v>0</v>
      </c>
      <c r="N30" s="7">
        <v>0</v>
      </c>
      <c r="O30" s="7">
        <v>1</v>
      </c>
      <c r="P30" s="7">
        <v>0</v>
      </c>
      <c r="R30" s="6" t="s">
        <v>16</v>
      </c>
      <c r="S30" s="6" t="s">
        <v>125</v>
      </c>
      <c r="T30" s="6" t="s">
        <v>145</v>
      </c>
      <c r="U30" s="6" t="s">
        <v>149</v>
      </c>
      <c r="V30" s="7">
        <f>76*31.31/210</f>
        <v>11.331238095238096</v>
      </c>
    </row>
    <row r="31" spans="1:22" x14ac:dyDescent="0.25">
      <c r="A31" s="1" t="s">
        <v>16</v>
      </c>
      <c r="B31" s="1" t="s">
        <v>17</v>
      </c>
      <c r="C31" s="1" t="s">
        <v>67</v>
      </c>
      <c r="D31" s="1" t="s">
        <v>68</v>
      </c>
      <c r="E31" s="2">
        <v>19.97</v>
      </c>
      <c r="F31" s="2">
        <v>20.170000000000002</v>
      </c>
      <c r="G31" s="2">
        <v>26.19</v>
      </c>
      <c r="H31" s="2">
        <v>0</v>
      </c>
      <c r="I31" s="2">
        <v>0</v>
      </c>
      <c r="J31" s="2">
        <v>0</v>
      </c>
      <c r="K31" s="2">
        <v>69.42</v>
      </c>
      <c r="L31" s="2">
        <v>87.97</v>
      </c>
      <c r="M31" s="2">
        <v>0</v>
      </c>
      <c r="N31" s="2">
        <v>0</v>
      </c>
      <c r="O31" s="2">
        <v>1</v>
      </c>
      <c r="P31" s="2">
        <v>0</v>
      </c>
      <c r="R31" s="1" t="s">
        <v>16</v>
      </c>
      <c r="S31" s="1" t="s">
        <v>17</v>
      </c>
      <c r="T31" s="1" t="s">
        <v>67</v>
      </c>
      <c r="U31" s="1" t="s">
        <v>68</v>
      </c>
      <c r="V31" s="2">
        <v>22.99</v>
      </c>
    </row>
    <row r="32" spans="1:22" x14ac:dyDescent="0.25">
      <c r="A32" s="1" t="s">
        <v>16</v>
      </c>
      <c r="B32" s="1" t="s">
        <v>17</v>
      </c>
      <c r="C32" s="1" t="s">
        <v>69</v>
      </c>
      <c r="D32" s="1" t="s">
        <v>70</v>
      </c>
      <c r="E32" s="2">
        <v>20.56</v>
      </c>
      <c r="F32" s="2">
        <v>20.78</v>
      </c>
      <c r="G32" s="2">
        <v>26.98</v>
      </c>
      <c r="H32" s="2">
        <v>0</v>
      </c>
      <c r="I32" s="2">
        <v>0</v>
      </c>
      <c r="J32" s="2">
        <v>0</v>
      </c>
      <c r="K32" s="2">
        <v>71.489999999999995</v>
      </c>
      <c r="L32" s="2">
        <v>90.6</v>
      </c>
      <c r="M32" s="2">
        <v>0</v>
      </c>
      <c r="N32" s="2">
        <v>0</v>
      </c>
      <c r="O32" s="2">
        <v>1</v>
      </c>
      <c r="P32" s="2">
        <v>0</v>
      </c>
      <c r="R32" s="1" t="s">
        <v>16</v>
      </c>
      <c r="S32" s="1" t="s">
        <v>17</v>
      </c>
      <c r="T32" s="1" t="s">
        <v>69</v>
      </c>
      <c r="U32" s="1" t="s">
        <v>70</v>
      </c>
      <c r="V32" s="2">
        <v>25.39</v>
      </c>
    </row>
    <row r="33" spans="1:22" x14ac:dyDescent="0.25">
      <c r="A33" s="1" t="s">
        <v>16</v>
      </c>
      <c r="B33" s="1" t="s">
        <v>17</v>
      </c>
      <c r="C33" s="1" t="s">
        <v>71</v>
      </c>
      <c r="D33" s="1" t="s">
        <v>72</v>
      </c>
      <c r="E33" s="2">
        <v>14.05</v>
      </c>
      <c r="F33" s="2">
        <v>14.19</v>
      </c>
      <c r="G33" s="2">
        <v>18.43</v>
      </c>
      <c r="H33" s="2">
        <v>0</v>
      </c>
      <c r="I33" s="2">
        <v>0</v>
      </c>
      <c r="J33" s="2">
        <v>0</v>
      </c>
      <c r="K33" s="2">
        <v>48.83</v>
      </c>
      <c r="L33" s="2">
        <v>77.040000000000006</v>
      </c>
      <c r="M33" s="2">
        <v>0</v>
      </c>
      <c r="N33" s="2">
        <v>0</v>
      </c>
      <c r="O33" s="2">
        <v>1</v>
      </c>
      <c r="P33" s="2">
        <v>0</v>
      </c>
      <c r="R33" s="1" t="s">
        <v>16</v>
      </c>
      <c r="S33" s="1" t="s">
        <v>17</v>
      </c>
      <c r="T33" s="1" t="s">
        <v>71</v>
      </c>
      <c r="U33" s="1" t="s">
        <v>72</v>
      </c>
      <c r="V33" s="2">
        <v>16.66</v>
      </c>
    </row>
    <row r="34" spans="1:22" x14ac:dyDescent="0.25">
      <c r="A34" s="1" t="s">
        <v>16</v>
      </c>
      <c r="B34" s="1" t="s">
        <v>17</v>
      </c>
      <c r="C34" s="1" t="s">
        <v>73</v>
      </c>
      <c r="D34" s="1" t="s">
        <v>74</v>
      </c>
      <c r="E34" s="2">
        <v>25.03</v>
      </c>
      <c r="F34" s="2">
        <v>25.29</v>
      </c>
      <c r="G34" s="2">
        <v>32.840000000000003</v>
      </c>
      <c r="H34" s="2">
        <v>0</v>
      </c>
      <c r="I34" s="2">
        <v>0</v>
      </c>
      <c r="J34" s="2">
        <v>0</v>
      </c>
      <c r="K34" s="2">
        <v>87.01</v>
      </c>
      <c r="L34" s="2">
        <v>137.25</v>
      </c>
      <c r="M34" s="2">
        <v>0</v>
      </c>
      <c r="N34" s="2">
        <v>0</v>
      </c>
      <c r="O34" s="2">
        <v>1</v>
      </c>
      <c r="P34" s="2">
        <v>0</v>
      </c>
      <c r="R34" s="1" t="s">
        <v>16</v>
      </c>
      <c r="S34" s="1" t="s">
        <v>17</v>
      </c>
      <c r="T34" s="1" t="s">
        <v>73</v>
      </c>
      <c r="U34" s="1" t="s">
        <v>74</v>
      </c>
      <c r="V34" s="2">
        <v>31.63</v>
      </c>
    </row>
    <row r="35" spans="1:22" x14ac:dyDescent="0.25">
      <c r="A35" s="1" t="s">
        <v>16</v>
      </c>
      <c r="B35" s="1" t="s">
        <v>17</v>
      </c>
      <c r="C35" s="1" t="s">
        <v>75</v>
      </c>
      <c r="D35" s="1" t="s">
        <v>76</v>
      </c>
      <c r="E35" s="2">
        <v>13.49</v>
      </c>
      <c r="F35" s="2">
        <v>13.63</v>
      </c>
      <c r="G35" s="2">
        <v>17.7</v>
      </c>
      <c r="H35" s="2">
        <v>0</v>
      </c>
      <c r="I35" s="2">
        <v>0</v>
      </c>
      <c r="J35" s="2">
        <v>0</v>
      </c>
      <c r="K35" s="2">
        <v>46.9</v>
      </c>
      <c r="L35" s="2">
        <v>73.39</v>
      </c>
      <c r="M35" s="2">
        <v>0</v>
      </c>
      <c r="N35" s="2">
        <v>0</v>
      </c>
      <c r="O35" s="2">
        <v>1</v>
      </c>
      <c r="P35" s="2">
        <v>0</v>
      </c>
      <c r="R35" s="1" t="s">
        <v>16</v>
      </c>
      <c r="S35" s="1" t="s">
        <v>17</v>
      </c>
      <c r="T35" s="1" t="s">
        <v>75</v>
      </c>
      <c r="U35" s="1" t="s">
        <v>76</v>
      </c>
      <c r="V35" s="2">
        <v>22.91</v>
      </c>
    </row>
    <row r="36" spans="1:22" x14ac:dyDescent="0.25">
      <c r="A36" s="1" t="s">
        <v>16</v>
      </c>
      <c r="B36" s="1" t="s">
        <v>17</v>
      </c>
      <c r="C36" s="1" t="s">
        <v>77</v>
      </c>
      <c r="D36" s="1" t="s">
        <v>78</v>
      </c>
      <c r="E36" s="2">
        <v>7.17</v>
      </c>
      <c r="F36" s="2">
        <v>7.24</v>
      </c>
      <c r="G36" s="2">
        <v>9.4</v>
      </c>
      <c r="H36" s="2">
        <v>0</v>
      </c>
      <c r="I36" s="2">
        <v>0</v>
      </c>
      <c r="J36" s="2">
        <v>0</v>
      </c>
      <c r="K36" s="2">
        <v>24.92</v>
      </c>
      <c r="L36" s="2">
        <v>38.99</v>
      </c>
      <c r="M36" s="2">
        <v>0</v>
      </c>
      <c r="N36" s="2">
        <v>0</v>
      </c>
      <c r="O36" s="2">
        <v>1</v>
      </c>
      <c r="P36" s="2">
        <v>0</v>
      </c>
      <c r="R36" s="1" t="s">
        <v>16</v>
      </c>
      <c r="S36" s="1" t="s">
        <v>17</v>
      </c>
      <c r="T36" s="1" t="s">
        <v>77</v>
      </c>
      <c r="U36" s="1" t="s">
        <v>78</v>
      </c>
      <c r="V36" s="2">
        <v>15.24</v>
      </c>
    </row>
    <row r="37" spans="1:22" x14ac:dyDescent="0.25">
      <c r="A37" s="1" t="s">
        <v>16</v>
      </c>
      <c r="B37" s="1" t="s">
        <v>17</v>
      </c>
      <c r="C37" s="1" t="s">
        <v>79</v>
      </c>
      <c r="D37" s="1" t="s">
        <v>80</v>
      </c>
      <c r="E37" s="2">
        <v>16.36</v>
      </c>
      <c r="F37" s="2">
        <v>16.53</v>
      </c>
      <c r="G37" s="2">
        <v>21.46</v>
      </c>
      <c r="H37" s="2">
        <v>0</v>
      </c>
      <c r="I37" s="2">
        <v>0</v>
      </c>
      <c r="J37" s="2">
        <v>0</v>
      </c>
      <c r="K37" s="2">
        <v>56.89</v>
      </c>
      <c r="L37" s="2">
        <v>89.01</v>
      </c>
      <c r="M37" s="2">
        <v>0</v>
      </c>
      <c r="N37" s="2">
        <v>0</v>
      </c>
      <c r="O37" s="2">
        <v>1</v>
      </c>
      <c r="P37" s="2">
        <v>0</v>
      </c>
      <c r="R37" s="1" t="s">
        <v>16</v>
      </c>
      <c r="S37" s="1" t="s">
        <v>17</v>
      </c>
      <c r="T37" s="1" t="s">
        <v>79</v>
      </c>
      <c r="U37" s="1" t="s">
        <v>80</v>
      </c>
      <c r="V37" s="2">
        <v>25.66</v>
      </c>
    </row>
    <row r="38" spans="1:22" x14ac:dyDescent="0.25">
      <c r="A38" s="1" t="s">
        <v>16</v>
      </c>
      <c r="B38" s="1" t="s">
        <v>17</v>
      </c>
      <c r="C38" s="1" t="s">
        <v>81</v>
      </c>
      <c r="D38" s="1" t="s">
        <v>82</v>
      </c>
      <c r="E38" s="2">
        <v>8.94</v>
      </c>
      <c r="F38" s="2">
        <v>9.0299999999999994</v>
      </c>
      <c r="G38" s="2">
        <v>11.73</v>
      </c>
      <c r="H38" s="2">
        <v>0</v>
      </c>
      <c r="I38" s="2">
        <v>0</v>
      </c>
      <c r="J38" s="2">
        <v>0</v>
      </c>
      <c r="K38" s="2">
        <v>31.07</v>
      </c>
      <c r="L38" s="2">
        <v>48.61</v>
      </c>
      <c r="M38" s="2">
        <v>0</v>
      </c>
      <c r="N38" s="2">
        <v>0</v>
      </c>
      <c r="O38" s="2">
        <v>1</v>
      </c>
      <c r="P38" s="2">
        <v>0</v>
      </c>
      <c r="R38" s="1" t="s">
        <v>16</v>
      </c>
      <c r="S38" s="1" t="s">
        <v>17</v>
      </c>
      <c r="T38" s="1" t="s">
        <v>81</v>
      </c>
      <c r="U38" s="1" t="s">
        <v>82</v>
      </c>
      <c r="V38" s="2">
        <v>14.11</v>
      </c>
    </row>
    <row r="39" spans="1:22" x14ac:dyDescent="0.25">
      <c r="A39" s="1" t="s">
        <v>16</v>
      </c>
      <c r="B39" s="1" t="s">
        <v>17</v>
      </c>
      <c r="C39" s="1" t="s">
        <v>83</v>
      </c>
      <c r="D39" s="1" t="s">
        <v>84</v>
      </c>
      <c r="E39" s="2">
        <v>15.75</v>
      </c>
      <c r="F39" s="2">
        <v>15.91</v>
      </c>
      <c r="G39" s="2">
        <v>20.66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68.17</v>
      </c>
      <c r="N39" s="2">
        <v>17.63</v>
      </c>
      <c r="O39" s="2">
        <v>1</v>
      </c>
      <c r="P39" s="2">
        <v>0</v>
      </c>
      <c r="R39" s="1" t="s">
        <v>16</v>
      </c>
      <c r="S39" s="1" t="s">
        <v>17</v>
      </c>
      <c r="T39" s="1" t="s">
        <v>83</v>
      </c>
      <c r="U39" s="1" t="s">
        <v>84</v>
      </c>
      <c r="V39" s="2">
        <v>18.07</v>
      </c>
    </row>
    <row r="40" spans="1:22" x14ac:dyDescent="0.25">
      <c r="A40" s="1" t="s">
        <v>16</v>
      </c>
      <c r="B40" s="1" t="s">
        <v>17</v>
      </c>
      <c r="C40" s="1" t="s">
        <v>85</v>
      </c>
      <c r="D40" s="1" t="s">
        <v>86</v>
      </c>
      <c r="E40" s="2">
        <v>16.16</v>
      </c>
      <c r="F40" s="2">
        <v>16.329999999999998</v>
      </c>
      <c r="G40" s="2">
        <v>21.2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69.95</v>
      </c>
      <c r="N40" s="2">
        <v>18.079999999999998</v>
      </c>
      <c r="O40" s="2">
        <v>1</v>
      </c>
      <c r="P40" s="2">
        <v>0</v>
      </c>
      <c r="R40" s="1" t="s">
        <v>16</v>
      </c>
      <c r="S40" s="1" t="s">
        <v>17</v>
      </c>
      <c r="T40" s="1" t="s">
        <v>85</v>
      </c>
      <c r="U40" s="1" t="s">
        <v>86</v>
      </c>
      <c r="V40" s="2">
        <v>23.48</v>
      </c>
    </row>
    <row r="41" spans="1:22" x14ac:dyDescent="0.25">
      <c r="A41" s="1" t="s">
        <v>16</v>
      </c>
      <c r="B41" s="1" t="s">
        <v>17</v>
      </c>
      <c r="C41" s="1" t="s">
        <v>87</v>
      </c>
      <c r="D41" s="1" t="s">
        <v>88</v>
      </c>
      <c r="E41" s="2">
        <v>12.75</v>
      </c>
      <c r="F41" s="2">
        <v>12.88</v>
      </c>
      <c r="G41" s="2">
        <v>16.72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55.16</v>
      </c>
      <c r="N41" s="2">
        <v>27.85</v>
      </c>
      <c r="O41" s="2">
        <v>1</v>
      </c>
      <c r="P41" s="2">
        <v>0</v>
      </c>
      <c r="R41" s="1" t="s">
        <v>16</v>
      </c>
      <c r="S41" s="1" t="s">
        <v>17</v>
      </c>
      <c r="T41" s="1" t="s">
        <v>87</v>
      </c>
      <c r="U41" s="1" t="s">
        <v>88</v>
      </c>
      <c r="V41" s="2">
        <v>18.21</v>
      </c>
    </row>
    <row r="42" spans="1:22" x14ac:dyDescent="0.25">
      <c r="A42" s="1" t="s">
        <v>16</v>
      </c>
      <c r="B42" s="1" t="s">
        <v>17</v>
      </c>
      <c r="C42" s="1" t="s">
        <v>89</v>
      </c>
      <c r="D42" s="1" t="s">
        <v>90</v>
      </c>
      <c r="E42" s="2">
        <v>19.940000000000001</v>
      </c>
      <c r="F42" s="2">
        <v>20.149999999999999</v>
      </c>
      <c r="G42" s="2">
        <v>26.17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86.32</v>
      </c>
      <c r="N42" s="2">
        <v>43.58</v>
      </c>
      <c r="O42" s="2">
        <v>1</v>
      </c>
      <c r="P42" s="2">
        <v>0</v>
      </c>
      <c r="R42" s="1" t="s">
        <v>16</v>
      </c>
      <c r="S42" s="1" t="s">
        <v>17</v>
      </c>
      <c r="T42" s="1" t="s">
        <v>89</v>
      </c>
      <c r="U42" s="1" t="s">
        <v>90</v>
      </c>
      <c r="V42" s="2">
        <v>23.29</v>
      </c>
    </row>
    <row r="43" spans="1:22" x14ac:dyDescent="0.25">
      <c r="A43" s="1" t="s">
        <v>16</v>
      </c>
      <c r="B43" s="1" t="s">
        <v>17</v>
      </c>
      <c r="C43" s="1" t="s">
        <v>91</v>
      </c>
      <c r="D43" s="1" t="s">
        <v>92</v>
      </c>
      <c r="E43" s="2">
        <v>12.75</v>
      </c>
      <c r="F43" s="2">
        <v>12.88</v>
      </c>
      <c r="G43" s="2">
        <v>16.72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55.16</v>
      </c>
      <c r="N43" s="2">
        <v>41.77</v>
      </c>
      <c r="O43" s="2">
        <v>1</v>
      </c>
      <c r="P43" s="2">
        <v>0</v>
      </c>
      <c r="R43" s="1" t="s">
        <v>16</v>
      </c>
      <c r="S43" s="1" t="s">
        <v>17</v>
      </c>
      <c r="T43" s="1" t="s">
        <v>91</v>
      </c>
      <c r="U43" s="1" t="s">
        <v>92</v>
      </c>
      <c r="V43" s="2">
        <v>18.21</v>
      </c>
    </row>
    <row r="44" spans="1:22" x14ac:dyDescent="0.25">
      <c r="A44" s="1" t="s">
        <v>16</v>
      </c>
      <c r="B44" s="1" t="s">
        <v>17</v>
      </c>
      <c r="C44" s="1" t="s">
        <v>93</v>
      </c>
      <c r="D44" s="1" t="s">
        <v>94</v>
      </c>
      <c r="E44" s="2">
        <v>19.940000000000001</v>
      </c>
      <c r="F44" s="2">
        <v>20.149999999999999</v>
      </c>
      <c r="G44" s="2">
        <v>26.17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86.32</v>
      </c>
      <c r="N44" s="2">
        <v>65.37</v>
      </c>
      <c r="O44" s="2">
        <v>1</v>
      </c>
      <c r="P44" s="2">
        <v>0</v>
      </c>
      <c r="R44" s="1" t="s">
        <v>16</v>
      </c>
      <c r="S44" s="1" t="s">
        <v>17</v>
      </c>
      <c r="T44" s="1" t="s">
        <v>93</v>
      </c>
      <c r="U44" s="1" t="s">
        <v>94</v>
      </c>
      <c r="V44" s="2">
        <v>23.29</v>
      </c>
    </row>
    <row r="45" spans="1:22" x14ac:dyDescent="0.25">
      <c r="A45" s="1" t="s">
        <v>16</v>
      </c>
      <c r="B45" s="1" t="s">
        <v>17</v>
      </c>
      <c r="C45" s="1" t="s">
        <v>95</v>
      </c>
      <c r="D45" s="1" t="s">
        <v>96</v>
      </c>
      <c r="E45" s="2">
        <v>12.75</v>
      </c>
      <c r="F45" s="2">
        <v>12.88</v>
      </c>
      <c r="G45" s="2">
        <v>16.72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55.16</v>
      </c>
      <c r="N45" s="2">
        <v>55.08</v>
      </c>
      <c r="O45" s="2">
        <v>1</v>
      </c>
      <c r="P45" s="2">
        <v>0</v>
      </c>
      <c r="R45" s="1" t="s">
        <v>16</v>
      </c>
      <c r="S45" s="1" t="s">
        <v>17</v>
      </c>
      <c r="T45" s="1" t="s">
        <v>95</v>
      </c>
      <c r="U45" s="1" t="s">
        <v>96</v>
      </c>
      <c r="V45" s="2">
        <v>18.21</v>
      </c>
    </row>
    <row r="46" spans="1:22" x14ac:dyDescent="0.25">
      <c r="A46" s="1" t="s">
        <v>16</v>
      </c>
      <c r="B46" s="1" t="s">
        <v>17</v>
      </c>
      <c r="C46" s="1" t="s">
        <v>97</v>
      </c>
      <c r="D46" s="1" t="s">
        <v>98</v>
      </c>
      <c r="E46" s="2">
        <v>20.309999999999999</v>
      </c>
      <c r="F46" s="2">
        <v>20.52</v>
      </c>
      <c r="G46" s="2">
        <v>26.65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87.92</v>
      </c>
      <c r="N46" s="2">
        <v>87.78</v>
      </c>
      <c r="O46" s="2">
        <v>1</v>
      </c>
      <c r="P46" s="2">
        <v>0</v>
      </c>
      <c r="R46" s="1" t="s">
        <v>16</v>
      </c>
      <c r="S46" s="1" t="s">
        <v>17</v>
      </c>
      <c r="T46" s="1" t="s">
        <v>97</v>
      </c>
      <c r="U46" s="1" t="s">
        <v>98</v>
      </c>
      <c r="V46" s="2">
        <v>22.45</v>
      </c>
    </row>
    <row r="47" spans="1:22" x14ac:dyDescent="0.25">
      <c r="A47" s="1" t="s">
        <v>16</v>
      </c>
      <c r="B47" s="1" t="s">
        <v>17</v>
      </c>
      <c r="C47" s="1" t="s">
        <v>99</v>
      </c>
      <c r="D47" s="1" t="s">
        <v>100</v>
      </c>
      <c r="E47" s="2">
        <v>12.41</v>
      </c>
      <c r="F47" s="2">
        <v>12.54</v>
      </c>
      <c r="G47" s="2">
        <v>16.28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53.7</v>
      </c>
      <c r="N47" s="2">
        <v>69.510000000000005</v>
      </c>
      <c r="O47" s="2">
        <v>1</v>
      </c>
      <c r="P47" s="2">
        <v>0</v>
      </c>
      <c r="R47" s="1" t="s">
        <v>16</v>
      </c>
      <c r="S47" s="1" t="s">
        <v>17</v>
      </c>
      <c r="T47" s="1" t="s">
        <v>99</v>
      </c>
      <c r="U47" s="1" t="s">
        <v>100</v>
      </c>
      <c r="V47" s="2">
        <v>18.21</v>
      </c>
    </row>
    <row r="48" spans="1:22" x14ac:dyDescent="0.25">
      <c r="A48" s="1" t="s">
        <v>16</v>
      </c>
      <c r="B48" s="1" t="s">
        <v>17</v>
      </c>
      <c r="C48" s="1" t="s">
        <v>101</v>
      </c>
      <c r="D48" s="1" t="s">
        <v>102</v>
      </c>
      <c r="E48" s="2">
        <v>19.46</v>
      </c>
      <c r="F48" s="2">
        <v>19.670000000000002</v>
      </c>
      <c r="G48" s="2">
        <v>25.54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84.26</v>
      </c>
      <c r="N48" s="2">
        <v>109.06</v>
      </c>
      <c r="O48" s="2">
        <v>1</v>
      </c>
      <c r="P48" s="2">
        <v>0</v>
      </c>
      <c r="R48" s="1" t="s">
        <v>16</v>
      </c>
      <c r="S48" s="1" t="s">
        <v>17</v>
      </c>
      <c r="T48" s="1" t="s">
        <v>101</v>
      </c>
      <c r="U48" s="1" t="s">
        <v>102</v>
      </c>
      <c r="V48" s="2">
        <v>22.99</v>
      </c>
    </row>
    <row r="49" spans="1:22" x14ac:dyDescent="0.25">
      <c r="A49" s="1" t="s">
        <v>16</v>
      </c>
      <c r="B49" s="1" t="s">
        <v>17</v>
      </c>
      <c r="C49" s="1" t="s">
        <v>103</v>
      </c>
      <c r="D49" s="1" t="s">
        <v>94</v>
      </c>
      <c r="E49" s="2">
        <v>12.14</v>
      </c>
      <c r="F49" s="2">
        <v>12.27</v>
      </c>
      <c r="G49" s="2">
        <v>15.93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52.55</v>
      </c>
      <c r="N49" s="2">
        <v>83.64</v>
      </c>
      <c r="O49" s="2">
        <v>1</v>
      </c>
      <c r="P49" s="2">
        <v>0</v>
      </c>
      <c r="R49" s="1" t="s">
        <v>16</v>
      </c>
      <c r="S49" s="1" t="s">
        <v>17</v>
      </c>
      <c r="T49" s="1" t="s">
        <v>103</v>
      </c>
      <c r="U49" s="1" t="s">
        <v>94</v>
      </c>
      <c r="V49" s="2">
        <v>18.21</v>
      </c>
    </row>
    <row r="50" spans="1:22" x14ac:dyDescent="0.25">
      <c r="A50" s="1" t="s">
        <v>16</v>
      </c>
      <c r="B50" s="1" t="s">
        <v>17</v>
      </c>
      <c r="C50" s="1" t="s">
        <v>104</v>
      </c>
      <c r="D50" s="1" t="s">
        <v>105</v>
      </c>
      <c r="E50" s="2">
        <v>18.97</v>
      </c>
      <c r="F50" s="2">
        <v>19.16</v>
      </c>
      <c r="G50" s="2">
        <v>24.88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82.09</v>
      </c>
      <c r="N50" s="2">
        <v>130.65</v>
      </c>
      <c r="O50" s="2">
        <v>1</v>
      </c>
      <c r="P50" s="2">
        <v>0</v>
      </c>
      <c r="R50" s="1" t="s">
        <v>16</v>
      </c>
      <c r="S50" s="1" t="s">
        <v>17</v>
      </c>
      <c r="T50" s="1" t="s">
        <v>104</v>
      </c>
      <c r="U50" s="1" t="s">
        <v>105</v>
      </c>
      <c r="V50" s="2">
        <v>23.29</v>
      </c>
    </row>
    <row r="51" spans="1:22" x14ac:dyDescent="0.25">
      <c r="A51" s="1" t="s">
        <v>16</v>
      </c>
      <c r="B51" s="1" t="s">
        <v>17</v>
      </c>
      <c r="C51" s="1" t="s">
        <v>106</v>
      </c>
      <c r="D51" s="1" t="s">
        <v>107</v>
      </c>
      <c r="E51" s="2">
        <v>11.52</v>
      </c>
      <c r="F51" s="2">
        <v>11.64</v>
      </c>
      <c r="G51" s="2">
        <v>15.11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49.85</v>
      </c>
      <c r="N51" s="2">
        <v>76.349999999999994</v>
      </c>
      <c r="O51" s="2">
        <v>1</v>
      </c>
      <c r="P51" s="2">
        <v>0</v>
      </c>
      <c r="R51" s="1" t="s">
        <v>16</v>
      </c>
      <c r="S51" s="1" t="s">
        <v>17</v>
      </c>
      <c r="T51" s="1" t="s">
        <v>106</v>
      </c>
      <c r="U51" s="1" t="s">
        <v>107</v>
      </c>
      <c r="V51" s="2">
        <v>23.13</v>
      </c>
    </row>
    <row r="52" spans="1:22" x14ac:dyDescent="0.25">
      <c r="A52" s="1" t="s">
        <v>16</v>
      </c>
      <c r="B52" s="1" t="s">
        <v>17</v>
      </c>
      <c r="C52" s="1" t="s">
        <v>108</v>
      </c>
      <c r="D52" s="1" t="s">
        <v>109</v>
      </c>
      <c r="E52" s="2">
        <v>18.22</v>
      </c>
      <c r="F52" s="2">
        <v>18.399999999999999</v>
      </c>
      <c r="G52" s="2">
        <v>23.89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78.84</v>
      </c>
      <c r="N52" s="2">
        <v>120.74</v>
      </c>
      <c r="O52" s="2">
        <v>1</v>
      </c>
      <c r="P52" s="2">
        <v>0</v>
      </c>
      <c r="R52" s="1" t="s">
        <v>16</v>
      </c>
      <c r="S52" s="1" t="s">
        <v>17</v>
      </c>
      <c r="T52" s="1" t="s">
        <v>108</v>
      </c>
      <c r="U52" s="1" t="s">
        <v>109</v>
      </c>
      <c r="V52" s="2">
        <v>31.17</v>
      </c>
    </row>
    <row r="53" spans="1:22" x14ac:dyDescent="0.25">
      <c r="A53" s="1" t="s">
        <v>16</v>
      </c>
      <c r="B53" s="1" t="s">
        <v>17</v>
      </c>
      <c r="C53" s="1" t="s">
        <v>110</v>
      </c>
      <c r="D53" s="1" t="s">
        <v>111</v>
      </c>
      <c r="E53" s="2">
        <v>7.99</v>
      </c>
      <c r="F53" s="2">
        <v>8.07</v>
      </c>
      <c r="G53" s="2">
        <v>10.47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34.549999999999997</v>
      </c>
      <c r="N53" s="2">
        <v>52.91</v>
      </c>
      <c r="O53" s="2">
        <v>1</v>
      </c>
      <c r="P53" s="2">
        <v>0</v>
      </c>
      <c r="R53" s="1" t="s">
        <v>16</v>
      </c>
      <c r="S53" s="1" t="s">
        <v>17</v>
      </c>
      <c r="T53" s="1" t="s">
        <v>110</v>
      </c>
      <c r="U53" s="1" t="s">
        <v>111</v>
      </c>
      <c r="V53" s="2">
        <v>14.58</v>
      </c>
    </row>
    <row r="54" spans="1:22" x14ac:dyDescent="0.25">
      <c r="A54" s="1" t="s">
        <v>16</v>
      </c>
      <c r="B54" s="1" t="s">
        <v>112</v>
      </c>
      <c r="C54" s="1" t="s">
        <v>16</v>
      </c>
      <c r="D54" s="1" t="s">
        <v>113</v>
      </c>
      <c r="E54" s="2">
        <v>11.51</v>
      </c>
      <c r="F54" s="2">
        <v>11.62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R54" s="1" t="s">
        <v>16</v>
      </c>
      <c r="S54" s="1" t="s">
        <v>112</v>
      </c>
      <c r="T54" s="1" t="s">
        <v>16</v>
      </c>
      <c r="U54" s="1" t="s">
        <v>113</v>
      </c>
      <c r="V54" s="2">
        <v>0</v>
      </c>
    </row>
    <row r="55" spans="1:22" x14ac:dyDescent="0.25">
      <c r="A55" s="1" t="s">
        <v>16</v>
      </c>
      <c r="B55" s="1" t="s">
        <v>112</v>
      </c>
      <c r="C55" s="1" t="s">
        <v>19</v>
      </c>
      <c r="D55" s="1" t="s">
        <v>114</v>
      </c>
      <c r="E55" s="2">
        <v>14.6</v>
      </c>
      <c r="F55" s="2">
        <v>14.76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R55" s="1" t="s">
        <v>16</v>
      </c>
      <c r="S55" s="1" t="s">
        <v>112</v>
      </c>
      <c r="T55" s="1" t="s">
        <v>19</v>
      </c>
      <c r="U55" s="1" t="s">
        <v>114</v>
      </c>
      <c r="V55" s="2">
        <v>0</v>
      </c>
    </row>
    <row r="56" spans="1:22" x14ac:dyDescent="0.25">
      <c r="A56" s="1" t="s">
        <v>16</v>
      </c>
      <c r="B56" s="1" t="s">
        <v>112</v>
      </c>
      <c r="C56" s="1" t="s">
        <v>21</v>
      </c>
      <c r="D56" s="1" t="s">
        <v>115</v>
      </c>
      <c r="E56" s="2">
        <v>8.73</v>
      </c>
      <c r="F56" s="2">
        <v>8.82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R56" s="1" t="s">
        <v>16</v>
      </c>
      <c r="S56" s="1" t="s">
        <v>112</v>
      </c>
      <c r="T56" s="1" t="s">
        <v>21</v>
      </c>
      <c r="U56" s="1" t="s">
        <v>115</v>
      </c>
      <c r="V56" s="2">
        <v>0</v>
      </c>
    </row>
    <row r="57" spans="1:22" x14ac:dyDescent="0.25">
      <c r="A57" s="1" t="s">
        <v>16</v>
      </c>
      <c r="B57" s="1" t="s">
        <v>112</v>
      </c>
      <c r="C57" s="1" t="s">
        <v>23</v>
      </c>
      <c r="D57" s="1" t="s">
        <v>116</v>
      </c>
      <c r="E57" s="2">
        <v>10.28</v>
      </c>
      <c r="F57" s="2">
        <v>10.38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R57" s="1" t="s">
        <v>16</v>
      </c>
      <c r="S57" s="1" t="s">
        <v>112</v>
      </c>
      <c r="T57" s="1" t="s">
        <v>23</v>
      </c>
      <c r="U57" s="1" t="s">
        <v>116</v>
      </c>
      <c r="V57" s="2">
        <v>0</v>
      </c>
    </row>
    <row r="58" spans="1:22" x14ac:dyDescent="0.25">
      <c r="A58" s="1" t="s">
        <v>16</v>
      </c>
      <c r="B58" s="1" t="s">
        <v>112</v>
      </c>
      <c r="C58" s="1" t="s">
        <v>25</v>
      </c>
      <c r="D58" s="1" t="s">
        <v>117</v>
      </c>
      <c r="E58" s="2">
        <v>11.26</v>
      </c>
      <c r="F58" s="2">
        <v>11.37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R58" s="1" t="s">
        <v>16</v>
      </c>
      <c r="S58" s="1" t="s">
        <v>112</v>
      </c>
      <c r="T58" s="1" t="s">
        <v>25</v>
      </c>
      <c r="U58" s="1" t="s">
        <v>117</v>
      </c>
      <c r="V58" s="2">
        <v>0</v>
      </c>
    </row>
    <row r="59" spans="1:22" x14ac:dyDescent="0.25">
      <c r="A59" s="1" t="s">
        <v>16</v>
      </c>
      <c r="B59" s="1" t="s">
        <v>112</v>
      </c>
      <c r="C59" s="1" t="s">
        <v>27</v>
      </c>
      <c r="D59" s="1" t="s">
        <v>118</v>
      </c>
      <c r="E59" s="2">
        <v>34.93</v>
      </c>
      <c r="F59" s="2">
        <v>35.299999999999997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R59" s="1" t="s">
        <v>16</v>
      </c>
      <c r="S59" s="1" t="s">
        <v>112</v>
      </c>
      <c r="T59" s="1" t="s">
        <v>27</v>
      </c>
      <c r="U59" s="1" t="s">
        <v>118</v>
      </c>
      <c r="V59" s="2">
        <v>0</v>
      </c>
    </row>
    <row r="60" spans="1:22" x14ac:dyDescent="0.25">
      <c r="A60" s="1" t="s">
        <v>16</v>
      </c>
      <c r="B60" s="1" t="s">
        <v>112</v>
      </c>
      <c r="C60" s="1" t="s">
        <v>29</v>
      </c>
      <c r="D60" s="1" t="s">
        <v>119</v>
      </c>
      <c r="E60" s="2">
        <v>20.91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R60" s="1" t="s">
        <v>16</v>
      </c>
      <c r="S60" s="1" t="s">
        <v>112</v>
      </c>
      <c r="T60" s="1" t="s">
        <v>29</v>
      </c>
      <c r="U60" s="1" t="s">
        <v>119</v>
      </c>
      <c r="V60" s="2">
        <v>0</v>
      </c>
    </row>
    <row r="61" spans="1:22" x14ac:dyDescent="0.25">
      <c r="A61" s="1" t="s">
        <v>16</v>
      </c>
      <c r="B61" s="1" t="s">
        <v>112</v>
      </c>
      <c r="C61" s="1" t="s">
        <v>31</v>
      </c>
      <c r="D61" s="1" t="s">
        <v>120</v>
      </c>
      <c r="E61" s="2">
        <v>35.28</v>
      </c>
      <c r="F61" s="2">
        <v>35.64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R61" s="1" t="s">
        <v>16</v>
      </c>
      <c r="S61" s="1" t="s">
        <v>112</v>
      </c>
      <c r="T61" s="1" t="s">
        <v>31</v>
      </c>
      <c r="U61" s="1" t="s">
        <v>120</v>
      </c>
      <c r="V61" s="2">
        <v>0</v>
      </c>
    </row>
    <row r="62" spans="1:22" x14ac:dyDescent="0.25">
      <c r="A62" s="1" t="s">
        <v>16</v>
      </c>
      <c r="B62" s="1" t="s">
        <v>121</v>
      </c>
      <c r="C62" s="1" t="s">
        <v>16</v>
      </c>
      <c r="D62" s="1" t="s">
        <v>62</v>
      </c>
      <c r="E62" s="2">
        <v>0.59</v>
      </c>
      <c r="F62" s="2">
        <v>0</v>
      </c>
      <c r="G62" s="2">
        <v>0</v>
      </c>
      <c r="H62" s="2">
        <v>57.97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R62" s="1" t="s">
        <v>16</v>
      </c>
      <c r="S62" s="1" t="s">
        <v>121</v>
      </c>
      <c r="T62" s="1" t="s">
        <v>16</v>
      </c>
      <c r="U62" s="1" t="s">
        <v>62</v>
      </c>
      <c r="V62" s="2">
        <v>0</v>
      </c>
    </row>
    <row r="63" spans="1:22" x14ac:dyDescent="0.25">
      <c r="A63" s="1" t="s">
        <v>16</v>
      </c>
      <c r="B63" s="1" t="s">
        <v>121</v>
      </c>
      <c r="C63" s="1" t="s">
        <v>19</v>
      </c>
      <c r="D63" s="1" t="s">
        <v>64</v>
      </c>
      <c r="E63" s="2">
        <v>0.59</v>
      </c>
      <c r="F63" s="2">
        <v>0</v>
      </c>
      <c r="G63" s="2">
        <v>0</v>
      </c>
      <c r="H63" s="2">
        <v>57.97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R63" s="1" t="s">
        <v>16</v>
      </c>
      <c r="S63" s="1" t="s">
        <v>121</v>
      </c>
      <c r="T63" s="1" t="s">
        <v>19</v>
      </c>
      <c r="U63" s="1" t="s">
        <v>64</v>
      </c>
      <c r="V63" s="2">
        <v>0</v>
      </c>
    </row>
    <row r="64" spans="1:22" x14ac:dyDescent="0.25">
      <c r="A64" s="1" t="s">
        <v>16</v>
      </c>
      <c r="B64" s="1" t="s">
        <v>121</v>
      </c>
      <c r="C64" s="1" t="s">
        <v>21</v>
      </c>
      <c r="D64" s="1" t="s">
        <v>60</v>
      </c>
      <c r="E64" s="2">
        <v>0.59</v>
      </c>
      <c r="F64" s="2">
        <v>0</v>
      </c>
      <c r="G64" s="2">
        <v>0</v>
      </c>
      <c r="H64" s="2">
        <v>57.97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R64" s="1" t="s">
        <v>16</v>
      </c>
      <c r="S64" s="1" t="s">
        <v>121</v>
      </c>
      <c r="T64" s="1" t="s">
        <v>21</v>
      </c>
      <c r="U64" s="1" t="s">
        <v>60</v>
      </c>
      <c r="V64" s="2">
        <v>0</v>
      </c>
    </row>
    <row r="65" spans="1:22" x14ac:dyDescent="0.25">
      <c r="A65" s="1" t="s">
        <v>16</v>
      </c>
      <c r="B65" s="1" t="s">
        <v>121</v>
      </c>
      <c r="C65" s="1" t="s">
        <v>23</v>
      </c>
      <c r="D65" s="1" t="s">
        <v>34</v>
      </c>
      <c r="E65" s="2">
        <v>0.59</v>
      </c>
      <c r="F65" s="2">
        <v>0</v>
      </c>
      <c r="G65" s="2">
        <v>0</v>
      </c>
      <c r="H65" s="2">
        <v>57.97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R65" s="1" t="s">
        <v>16</v>
      </c>
      <c r="S65" s="1" t="s">
        <v>121</v>
      </c>
      <c r="T65" s="1" t="s">
        <v>23</v>
      </c>
      <c r="U65" s="1" t="s">
        <v>34</v>
      </c>
      <c r="V65" s="2">
        <v>0</v>
      </c>
    </row>
    <row r="66" spans="1:22" x14ac:dyDescent="0.25">
      <c r="A66" s="1" t="s">
        <v>16</v>
      </c>
      <c r="B66" s="1" t="s">
        <v>121</v>
      </c>
      <c r="C66" s="1" t="s">
        <v>25</v>
      </c>
      <c r="D66" s="1" t="s">
        <v>54</v>
      </c>
      <c r="E66" s="2">
        <v>0.59</v>
      </c>
      <c r="F66" s="2">
        <v>0</v>
      </c>
      <c r="G66" s="2">
        <v>0</v>
      </c>
      <c r="H66" s="2">
        <v>57.97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R66" s="1" t="s">
        <v>16</v>
      </c>
      <c r="S66" s="1" t="s">
        <v>121</v>
      </c>
      <c r="T66" s="1" t="s">
        <v>25</v>
      </c>
      <c r="U66" s="1" t="s">
        <v>54</v>
      </c>
      <c r="V66" s="2">
        <v>0</v>
      </c>
    </row>
    <row r="67" spans="1:22" x14ac:dyDescent="0.25">
      <c r="A67" s="1" t="s">
        <v>16</v>
      </c>
      <c r="B67" s="1" t="s">
        <v>121</v>
      </c>
      <c r="C67" s="1" t="s">
        <v>27</v>
      </c>
      <c r="D67" s="1" t="s">
        <v>98</v>
      </c>
      <c r="E67" s="2">
        <v>0.59</v>
      </c>
      <c r="F67" s="2">
        <v>0</v>
      </c>
      <c r="G67" s="2">
        <v>0</v>
      </c>
      <c r="H67" s="2">
        <v>57.97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R67" s="1" t="s">
        <v>16</v>
      </c>
      <c r="S67" s="1" t="s">
        <v>121</v>
      </c>
      <c r="T67" s="1" t="s">
        <v>27</v>
      </c>
      <c r="U67" s="1" t="s">
        <v>98</v>
      </c>
      <c r="V67" s="2">
        <v>0</v>
      </c>
    </row>
    <row r="68" spans="1:22" x14ac:dyDescent="0.25">
      <c r="A68" s="1" t="s">
        <v>16</v>
      </c>
      <c r="B68" s="1" t="s">
        <v>121</v>
      </c>
      <c r="C68" s="1" t="s">
        <v>29</v>
      </c>
      <c r="D68" s="1" t="s">
        <v>34</v>
      </c>
      <c r="E68" s="2">
        <v>0.59</v>
      </c>
      <c r="F68" s="2">
        <v>0</v>
      </c>
      <c r="G68" s="2">
        <v>0</v>
      </c>
      <c r="H68" s="2">
        <v>57.97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R68" s="1" t="s">
        <v>16</v>
      </c>
      <c r="S68" s="1" t="s">
        <v>121</v>
      </c>
      <c r="T68" s="1" t="s">
        <v>29</v>
      </c>
      <c r="U68" s="1" t="s">
        <v>34</v>
      </c>
      <c r="V68" s="2">
        <v>0</v>
      </c>
    </row>
    <row r="69" spans="1:22" x14ac:dyDescent="0.25">
      <c r="A69" s="1" t="s">
        <v>16</v>
      </c>
      <c r="B69" s="1" t="s">
        <v>121</v>
      </c>
      <c r="C69" s="1" t="s">
        <v>31</v>
      </c>
      <c r="D69" s="1" t="s">
        <v>24</v>
      </c>
      <c r="E69" s="2">
        <v>0.59</v>
      </c>
      <c r="F69" s="2">
        <v>0</v>
      </c>
      <c r="G69" s="2">
        <v>0</v>
      </c>
      <c r="H69" s="2">
        <v>57.97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R69" s="1" t="s">
        <v>16</v>
      </c>
      <c r="S69" s="1" t="s">
        <v>121</v>
      </c>
      <c r="T69" s="1" t="s">
        <v>31</v>
      </c>
      <c r="U69" s="1" t="s">
        <v>24</v>
      </c>
      <c r="V69" s="2">
        <v>0</v>
      </c>
    </row>
    <row r="70" spans="1:22" x14ac:dyDescent="0.25">
      <c r="A70" s="1" t="s">
        <v>16</v>
      </c>
      <c r="B70" s="1" t="s">
        <v>121</v>
      </c>
      <c r="C70" s="1" t="s">
        <v>33</v>
      </c>
      <c r="D70" s="1" t="s">
        <v>74</v>
      </c>
      <c r="E70" s="2">
        <v>0.59</v>
      </c>
      <c r="F70" s="2">
        <v>0</v>
      </c>
      <c r="G70" s="2">
        <v>0</v>
      </c>
      <c r="H70" s="2">
        <v>57.97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R70" s="1" t="s">
        <v>16</v>
      </c>
      <c r="S70" s="1" t="s">
        <v>121</v>
      </c>
      <c r="T70" s="1" t="s">
        <v>33</v>
      </c>
      <c r="U70" s="1" t="s">
        <v>74</v>
      </c>
      <c r="V70" s="2">
        <v>0</v>
      </c>
    </row>
    <row r="71" spans="1:22" x14ac:dyDescent="0.25">
      <c r="A71" s="1" t="s">
        <v>16</v>
      </c>
      <c r="B71" s="1" t="s">
        <v>121</v>
      </c>
      <c r="C71" s="1" t="s">
        <v>35</v>
      </c>
      <c r="D71" s="1" t="s">
        <v>74</v>
      </c>
      <c r="E71" s="2">
        <v>0.59</v>
      </c>
      <c r="F71" s="2">
        <v>0</v>
      </c>
      <c r="G71" s="2">
        <v>0</v>
      </c>
      <c r="H71" s="2">
        <v>57.97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R71" s="1" t="s">
        <v>16</v>
      </c>
      <c r="S71" s="1" t="s">
        <v>121</v>
      </c>
      <c r="T71" s="1" t="s">
        <v>35</v>
      </c>
      <c r="U71" s="1" t="s">
        <v>74</v>
      </c>
      <c r="V71" s="2">
        <v>0</v>
      </c>
    </row>
    <row r="72" spans="1:22" x14ac:dyDescent="0.25">
      <c r="A72" s="1" t="s">
        <v>16</v>
      </c>
      <c r="B72" s="1" t="s">
        <v>121</v>
      </c>
      <c r="C72" s="1" t="s">
        <v>37</v>
      </c>
      <c r="D72" s="1" t="s">
        <v>66</v>
      </c>
      <c r="E72" s="2">
        <v>0.59</v>
      </c>
      <c r="F72" s="2">
        <v>0</v>
      </c>
      <c r="G72" s="2">
        <v>0</v>
      </c>
      <c r="H72" s="2">
        <v>57.97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R72" s="1" t="s">
        <v>16</v>
      </c>
      <c r="S72" s="1" t="s">
        <v>121</v>
      </c>
      <c r="T72" s="1" t="s">
        <v>37</v>
      </c>
      <c r="U72" s="1" t="s">
        <v>66</v>
      </c>
      <c r="V72" s="2">
        <v>0</v>
      </c>
    </row>
    <row r="73" spans="1:22" x14ac:dyDescent="0.25">
      <c r="A73" s="1" t="s">
        <v>16</v>
      </c>
      <c r="B73" s="1" t="s">
        <v>121</v>
      </c>
      <c r="C73" s="1" t="s">
        <v>39</v>
      </c>
      <c r="D73" s="1" t="s">
        <v>68</v>
      </c>
      <c r="E73" s="2">
        <v>0.59</v>
      </c>
      <c r="F73" s="2">
        <v>0</v>
      </c>
      <c r="G73" s="2">
        <v>0</v>
      </c>
      <c r="H73" s="2">
        <v>57.97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R73" s="1" t="s">
        <v>16</v>
      </c>
      <c r="S73" s="1" t="s">
        <v>121</v>
      </c>
      <c r="T73" s="1" t="s">
        <v>39</v>
      </c>
      <c r="U73" s="1" t="s">
        <v>68</v>
      </c>
      <c r="V73" s="2">
        <v>0</v>
      </c>
    </row>
    <row r="74" spans="1:22" x14ac:dyDescent="0.25">
      <c r="A74" s="1" t="s">
        <v>16</v>
      </c>
      <c r="B74" s="1" t="s">
        <v>121</v>
      </c>
      <c r="C74" s="1" t="s">
        <v>41</v>
      </c>
      <c r="D74" s="1" t="s">
        <v>70</v>
      </c>
      <c r="E74" s="2">
        <v>0.56999999999999995</v>
      </c>
      <c r="F74" s="2">
        <v>0</v>
      </c>
      <c r="G74" s="2">
        <v>0</v>
      </c>
      <c r="H74" s="2">
        <v>55.88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R74" s="1" t="s">
        <v>16</v>
      </c>
      <c r="S74" s="1" t="s">
        <v>121</v>
      </c>
      <c r="T74" s="1" t="s">
        <v>41</v>
      </c>
      <c r="U74" s="1" t="s">
        <v>70</v>
      </c>
      <c r="V74" s="2">
        <v>0</v>
      </c>
    </row>
    <row r="75" spans="1:22" x14ac:dyDescent="0.25">
      <c r="A75" s="1" t="s">
        <v>16</v>
      </c>
      <c r="B75" s="1" t="s">
        <v>121</v>
      </c>
      <c r="C75" s="1" t="s">
        <v>43</v>
      </c>
      <c r="D75" s="1" t="s">
        <v>94</v>
      </c>
      <c r="E75" s="2">
        <v>0.63</v>
      </c>
      <c r="F75" s="2">
        <v>0</v>
      </c>
      <c r="G75" s="2">
        <v>0</v>
      </c>
      <c r="H75" s="2">
        <v>62.12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R75" s="1" t="s">
        <v>16</v>
      </c>
      <c r="S75" s="1" t="s">
        <v>121</v>
      </c>
      <c r="T75" s="1" t="s">
        <v>43</v>
      </c>
      <c r="U75" s="1" t="s">
        <v>94</v>
      </c>
      <c r="V75" s="2">
        <v>0</v>
      </c>
    </row>
    <row r="76" spans="1:22" x14ac:dyDescent="0.25">
      <c r="A76" s="1" t="s">
        <v>16</v>
      </c>
      <c r="B76" s="1" t="s">
        <v>121</v>
      </c>
      <c r="C76" s="1" t="s">
        <v>45</v>
      </c>
      <c r="D76" s="1" t="s">
        <v>94</v>
      </c>
      <c r="E76" s="2">
        <v>0.63</v>
      </c>
      <c r="F76" s="2">
        <v>0</v>
      </c>
      <c r="G76" s="2">
        <v>0</v>
      </c>
      <c r="H76" s="2">
        <v>62.12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R76" s="1" t="s">
        <v>16</v>
      </c>
      <c r="S76" s="1" t="s">
        <v>121</v>
      </c>
      <c r="T76" s="1" t="s">
        <v>45</v>
      </c>
      <c r="U76" s="1" t="s">
        <v>94</v>
      </c>
      <c r="V76" s="2">
        <v>0</v>
      </c>
    </row>
    <row r="77" spans="1:22" x14ac:dyDescent="0.25">
      <c r="A77" s="1" t="s">
        <v>16</v>
      </c>
      <c r="B77" s="1" t="s">
        <v>121</v>
      </c>
      <c r="C77" s="1" t="s">
        <v>47</v>
      </c>
      <c r="D77" s="1" t="s">
        <v>105</v>
      </c>
      <c r="E77" s="2">
        <v>0.63</v>
      </c>
      <c r="F77" s="2">
        <v>0</v>
      </c>
      <c r="G77" s="2">
        <v>0</v>
      </c>
      <c r="H77" s="2">
        <v>62.12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R77" s="1" t="s">
        <v>16</v>
      </c>
      <c r="S77" s="1" t="s">
        <v>121</v>
      </c>
      <c r="T77" s="1" t="s">
        <v>47</v>
      </c>
      <c r="U77" s="1" t="s">
        <v>105</v>
      </c>
      <c r="V77" s="2">
        <v>0</v>
      </c>
    </row>
    <row r="78" spans="1:22" x14ac:dyDescent="0.25">
      <c r="A78" s="1" t="s">
        <v>16</v>
      </c>
      <c r="B78" s="1" t="s">
        <v>121</v>
      </c>
      <c r="C78" s="1" t="s">
        <v>49</v>
      </c>
      <c r="D78" s="1" t="s">
        <v>36</v>
      </c>
      <c r="E78" s="2">
        <v>0.63</v>
      </c>
      <c r="F78" s="2">
        <v>0</v>
      </c>
      <c r="G78" s="2">
        <v>0</v>
      </c>
      <c r="H78" s="2">
        <v>62.12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R78" s="1" t="s">
        <v>16</v>
      </c>
      <c r="S78" s="1" t="s">
        <v>121</v>
      </c>
      <c r="T78" s="1" t="s">
        <v>49</v>
      </c>
      <c r="U78" s="1" t="s">
        <v>36</v>
      </c>
      <c r="V78" s="2">
        <v>0</v>
      </c>
    </row>
    <row r="79" spans="1:22" x14ac:dyDescent="0.25">
      <c r="A79" s="1" t="s">
        <v>16</v>
      </c>
      <c r="B79" s="1" t="s">
        <v>121</v>
      </c>
      <c r="C79" s="1" t="s">
        <v>51</v>
      </c>
      <c r="D79" s="1" t="s">
        <v>18</v>
      </c>
      <c r="E79" s="2">
        <v>0.57999999999999996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7.15</v>
      </c>
      <c r="R79" s="1" t="s">
        <v>16</v>
      </c>
      <c r="S79" s="1" t="s">
        <v>121</v>
      </c>
      <c r="T79" s="1" t="s">
        <v>51</v>
      </c>
      <c r="U79" s="1" t="s">
        <v>18</v>
      </c>
      <c r="V79" s="2">
        <v>0</v>
      </c>
    </row>
    <row r="80" spans="1:22" x14ac:dyDescent="0.25">
      <c r="A80" s="1" t="s">
        <v>16</v>
      </c>
      <c r="B80" s="1" t="s">
        <v>121</v>
      </c>
      <c r="C80" s="1" t="s">
        <v>53</v>
      </c>
      <c r="D80" s="1" t="s">
        <v>122</v>
      </c>
      <c r="E80" s="2">
        <v>0.57999999999999996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7.15</v>
      </c>
      <c r="R80" s="1" t="s">
        <v>16</v>
      </c>
      <c r="S80" s="1" t="s">
        <v>121</v>
      </c>
      <c r="T80" s="1" t="s">
        <v>53</v>
      </c>
      <c r="U80" s="1" t="s">
        <v>122</v>
      </c>
      <c r="V80" s="2">
        <v>0</v>
      </c>
    </row>
    <row r="81" spans="1:22" x14ac:dyDescent="0.25">
      <c r="A81" s="1" t="s">
        <v>16</v>
      </c>
      <c r="B81" s="1" t="s">
        <v>121</v>
      </c>
      <c r="C81" s="1" t="s">
        <v>55</v>
      </c>
      <c r="D81" s="1" t="s">
        <v>123</v>
      </c>
      <c r="E81" s="2">
        <v>0.57999999999999996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7.15</v>
      </c>
      <c r="R81" s="1" t="s">
        <v>16</v>
      </c>
      <c r="S81" s="1" t="s">
        <v>121</v>
      </c>
      <c r="T81" s="1" t="s">
        <v>55</v>
      </c>
      <c r="U81" s="1" t="s">
        <v>123</v>
      </c>
      <c r="V81" s="2">
        <v>0</v>
      </c>
    </row>
    <row r="82" spans="1:22" x14ac:dyDescent="0.25">
      <c r="A82" s="1" t="s">
        <v>16</v>
      </c>
      <c r="B82" s="1" t="s">
        <v>121</v>
      </c>
      <c r="C82" s="1" t="s">
        <v>57</v>
      </c>
      <c r="D82" s="1" t="s">
        <v>40</v>
      </c>
      <c r="E82" s="2">
        <v>0.57999999999999996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7.15</v>
      </c>
      <c r="R82" s="1" t="s">
        <v>16</v>
      </c>
      <c r="S82" s="1" t="s">
        <v>121</v>
      </c>
      <c r="T82" s="1" t="s">
        <v>57</v>
      </c>
      <c r="U82" s="1" t="s">
        <v>40</v>
      </c>
      <c r="V82" s="2">
        <v>0</v>
      </c>
    </row>
    <row r="83" spans="1:22" x14ac:dyDescent="0.25">
      <c r="A83" s="1" t="s">
        <v>16</v>
      </c>
      <c r="B83" s="1" t="s">
        <v>121</v>
      </c>
      <c r="C83" s="1" t="s">
        <v>59</v>
      </c>
      <c r="D83" s="1" t="s">
        <v>24</v>
      </c>
      <c r="E83" s="2">
        <v>0.57999999999999996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7.15</v>
      </c>
      <c r="R83" s="1" t="s">
        <v>16</v>
      </c>
      <c r="S83" s="1" t="s">
        <v>121</v>
      </c>
      <c r="T83" s="1" t="s">
        <v>59</v>
      </c>
      <c r="U83" s="1" t="s">
        <v>24</v>
      </c>
      <c r="V83" s="2">
        <v>0</v>
      </c>
    </row>
    <row r="84" spans="1:22" x14ac:dyDescent="0.25">
      <c r="A84" s="1" t="s">
        <v>16</v>
      </c>
      <c r="B84" s="1" t="s">
        <v>121</v>
      </c>
      <c r="C84" s="1" t="s">
        <v>61</v>
      </c>
      <c r="D84" s="1" t="s">
        <v>107</v>
      </c>
      <c r="E84" s="2">
        <v>0.57999999999999996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7.15</v>
      </c>
      <c r="R84" s="1" t="s">
        <v>16</v>
      </c>
      <c r="S84" s="1" t="s">
        <v>121</v>
      </c>
      <c r="T84" s="1" t="s">
        <v>61</v>
      </c>
      <c r="U84" s="1" t="s">
        <v>107</v>
      </c>
      <c r="V84" s="2">
        <v>0</v>
      </c>
    </row>
    <row r="85" spans="1:22" x14ac:dyDescent="0.25">
      <c r="A85" s="1" t="s">
        <v>16</v>
      </c>
      <c r="B85" s="1" t="s">
        <v>121</v>
      </c>
      <c r="C85" s="1" t="s">
        <v>63</v>
      </c>
      <c r="D85" s="1" t="s">
        <v>124</v>
      </c>
      <c r="E85" s="2">
        <v>0.64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7.9</v>
      </c>
      <c r="R85" s="1" t="s">
        <v>16</v>
      </c>
      <c r="S85" s="1" t="s">
        <v>121</v>
      </c>
      <c r="T85" s="1" t="s">
        <v>63</v>
      </c>
      <c r="U85" s="1" t="s">
        <v>124</v>
      </c>
      <c r="V85" s="2">
        <v>0</v>
      </c>
    </row>
    <row r="86" spans="1:22" x14ac:dyDescent="0.25">
      <c r="A86" s="1" t="s">
        <v>16</v>
      </c>
      <c r="B86" s="1" t="s">
        <v>125</v>
      </c>
      <c r="C86" s="1" t="s">
        <v>16</v>
      </c>
      <c r="D86" s="1" t="s">
        <v>126</v>
      </c>
      <c r="E86" s="2">
        <v>6.58</v>
      </c>
      <c r="F86" s="2">
        <v>6.99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0.08</v>
      </c>
      <c r="P86" s="2">
        <v>80.8</v>
      </c>
      <c r="R86" s="1" t="s">
        <v>16</v>
      </c>
      <c r="S86" s="1" t="s">
        <v>125</v>
      </c>
      <c r="T86" s="1" t="s">
        <v>16</v>
      </c>
      <c r="U86" s="1" t="s">
        <v>126</v>
      </c>
      <c r="V86" s="2">
        <v>0</v>
      </c>
    </row>
    <row r="87" spans="1:22" x14ac:dyDescent="0.25">
      <c r="A87" s="1" t="s">
        <v>16</v>
      </c>
      <c r="B87" s="1" t="s">
        <v>125</v>
      </c>
      <c r="C87" s="1" t="s">
        <v>19</v>
      </c>
      <c r="D87" s="1" t="s">
        <v>127</v>
      </c>
      <c r="E87" s="2">
        <v>5.21</v>
      </c>
      <c r="F87" s="2">
        <v>5.55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0.08</v>
      </c>
      <c r="P87" s="2">
        <v>64.099999999999994</v>
      </c>
      <c r="R87" s="1" t="s">
        <v>16</v>
      </c>
      <c r="S87" s="1" t="s">
        <v>125</v>
      </c>
      <c r="T87" s="1" t="s">
        <v>19</v>
      </c>
      <c r="U87" s="1" t="s">
        <v>127</v>
      </c>
      <c r="V87" s="2">
        <v>0</v>
      </c>
    </row>
    <row r="88" spans="1:22" x14ac:dyDescent="0.25">
      <c r="A88" s="1" t="s">
        <v>16</v>
      </c>
      <c r="B88" s="1" t="s">
        <v>125</v>
      </c>
      <c r="C88" s="1" t="s">
        <v>21</v>
      </c>
      <c r="D88" s="1" t="s">
        <v>128</v>
      </c>
      <c r="E88" s="2">
        <v>5.0999999999999996</v>
      </c>
      <c r="F88" s="2">
        <v>5.43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0.09</v>
      </c>
      <c r="P88" s="2">
        <v>62.75</v>
      </c>
      <c r="R88" s="1" t="s">
        <v>16</v>
      </c>
      <c r="S88" s="1" t="s">
        <v>125</v>
      </c>
      <c r="T88" s="1" t="s">
        <v>21</v>
      </c>
      <c r="U88" s="1" t="s">
        <v>128</v>
      </c>
      <c r="V88" s="2">
        <v>0</v>
      </c>
    </row>
    <row r="89" spans="1:22" x14ac:dyDescent="0.25">
      <c r="A89" s="1" t="s">
        <v>16</v>
      </c>
      <c r="B89" s="1" t="s">
        <v>125</v>
      </c>
      <c r="C89" s="1" t="s">
        <v>23</v>
      </c>
      <c r="D89" s="1" t="s">
        <v>129</v>
      </c>
      <c r="E89" s="2">
        <v>6.24</v>
      </c>
      <c r="F89" s="2">
        <v>6.65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0.09</v>
      </c>
      <c r="P89" s="2">
        <v>76.7</v>
      </c>
      <c r="R89" s="1" t="s">
        <v>16</v>
      </c>
      <c r="S89" s="1" t="s">
        <v>125</v>
      </c>
      <c r="T89" s="1" t="s">
        <v>23</v>
      </c>
      <c r="U89" s="1" t="s">
        <v>129</v>
      </c>
      <c r="V89" s="2">
        <v>0</v>
      </c>
    </row>
    <row r="90" spans="1:22" x14ac:dyDescent="0.25">
      <c r="A90" s="1" t="s">
        <v>16</v>
      </c>
      <c r="B90" s="1" t="s">
        <v>125</v>
      </c>
      <c r="C90" s="1" t="s">
        <v>25</v>
      </c>
      <c r="D90" s="1" t="s">
        <v>130</v>
      </c>
      <c r="E90" s="2">
        <v>7.56</v>
      </c>
      <c r="F90" s="2">
        <v>8.06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0.09</v>
      </c>
      <c r="P90" s="2">
        <v>93</v>
      </c>
      <c r="R90" s="1" t="s">
        <v>16</v>
      </c>
      <c r="S90" s="1" t="s">
        <v>125</v>
      </c>
      <c r="T90" s="1" t="s">
        <v>25</v>
      </c>
      <c r="U90" s="1" t="s">
        <v>130</v>
      </c>
      <c r="V90" s="2">
        <v>0</v>
      </c>
    </row>
    <row r="91" spans="1:22" x14ac:dyDescent="0.25">
      <c r="A91" s="1" t="s">
        <v>16</v>
      </c>
      <c r="B91" s="1" t="s">
        <v>125</v>
      </c>
      <c r="C91" s="1" t="s">
        <v>27</v>
      </c>
      <c r="D91" s="1" t="s">
        <v>38</v>
      </c>
      <c r="E91" s="2">
        <v>5</v>
      </c>
      <c r="F91" s="2">
        <v>5.33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0.09</v>
      </c>
      <c r="P91" s="2">
        <v>61.6</v>
      </c>
      <c r="R91" s="1" t="s">
        <v>16</v>
      </c>
      <c r="S91" s="1" t="s">
        <v>125</v>
      </c>
      <c r="T91" s="1" t="s">
        <v>27</v>
      </c>
      <c r="U91" s="1" t="s">
        <v>38</v>
      </c>
      <c r="V91" s="2">
        <v>0</v>
      </c>
    </row>
    <row r="92" spans="1:22" x14ac:dyDescent="0.25">
      <c r="A92" s="1" t="s">
        <v>16</v>
      </c>
      <c r="B92" s="1" t="s">
        <v>125</v>
      </c>
      <c r="C92" s="1" t="s">
        <v>29</v>
      </c>
      <c r="D92" s="1" t="s">
        <v>131</v>
      </c>
      <c r="E92" s="2">
        <v>0.75</v>
      </c>
      <c r="F92" s="2">
        <v>0.79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9.0500000000000007</v>
      </c>
      <c r="R92" s="1" t="s">
        <v>16</v>
      </c>
      <c r="S92" s="1" t="s">
        <v>125</v>
      </c>
      <c r="T92" s="1" t="s">
        <v>29</v>
      </c>
      <c r="U92" s="1" t="s">
        <v>131</v>
      </c>
      <c r="V92" s="2">
        <v>0</v>
      </c>
    </row>
    <row r="93" spans="1:22" x14ac:dyDescent="0.25">
      <c r="A93" s="1" t="s">
        <v>16</v>
      </c>
      <c r="B93" s="1" t="s">
        <v>125</v>
      </c>
      <c r="C93" s="1" t="s">
        <v>31</v>
      </c>
      <c r="D93" s="1" t="s">
        <v>132</v>
      </c>
      <c r="E93" s="2">
        <v>1.1499999999999999</v>
      </c>
      <c r="F93" s="2">
        <v>1.23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14.2</v>
      </c>
      <c r="R93" s="1" t="s">
        <v>16</v>
      </c>
      <c r="S93" s="1" t="s">
        <v>125</v>
      </c>
      <c r="T93" s="1" t="s">
        <v>31</v>
      </c>
      <c r="U93" s="1" t="s">
        <v>132</v>
      </c>
      <c r="V93" s="2">
        <v>0</v>
      </c>
    </row>
    <row r="94" spans="1:22" x14ac:dyDescent="0.25">
      <c r="A94" s="1" t="s">
        <v>16</v>
      </c>
      <c r="B94" s="1" t="s">
        <v>125</v>
      </c>
      <c r="C94" s="1" t="s">
        <v>33</v>
      </c>
      <c r="D94" s="1" t="s">
        <v>133</v>
      </c>
      <c r="E94" s="2">
        <v>1.84</v>
      </c>
      <c r="F94" s="2">
        <v>1.96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22.65</v>
      </c>
      <c r="R94" s="1" t="s">
        <v>16</v>
      </c>
      <c r="S94" s="1" t="s">
        <v>125</v>
      </c>
      <c r="T94" s="1" t="s">
        <v>33</v>
      </c>
      <c r="U94" s="1" t="s">
        <v>133</v>
      </c>
      <c r="V94" s="2">
        <v>0</v>
      </c>
    </row>
    <row r="95" spans="1:22" x14ac:dyDescent="0.25">
      <c r="A95" s="1" t="s">
        <v>16</v>
      </c>
      <c r="B95" s="1" t="s">
        <v>125</v>
      </c>
      <c r="C95" s="1" t="s">
        <v>35</v>
      </c>
      <c r="D95" s="1" t="s">
        <v>131</v>
      </c>
      <c r="E95" s="2">
        <v>1.93</v>
      </c>
      <c r="F95" s="2">
        <v>2.0499999999999998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23.7</v>
      </c>
      <c r="R95" s="1" t="s">
        <v>16</v>
      </c>
      <c r="S95" s="1" t="s">
        <v>125</v>
      </c>
      <c r="T95" s="1" t="s">
        <v>35</v>
      </c>
      <c r="U95" s="1" t="s">
        <v>131</v>
      </c>
      <c r="V95" s="2">
        <v>0</v>
      </c>
    </row>
    <row r="96" spans="1:22" x14ac:dyDescent="0.25">
      <c r="A96" s="1" t="s">
        <v>16</v>
      </c>
      <c r="B96" s="1" t="s">
        <v>125</v>
      </c>
      <c r="C96" s="1" t="s">
        <v>37</v>
      </c>
      <c r="D96" s="1" t="s">
        <v>134</v>
      </c>
      <c r="E96" s="2">
        <v>5.92</v>
      </c>
      <c r="F96" s="2">
        <v>6.3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0.08</v>
      </c>
      <c r="P96" s="2">
        <v>72.8</v>
      </c>
      <c r="R96" s="1" t="s">
        <v>16</v>
      </c>
      <c r="S96" s="1" t="s">
        <v>125</v>
      </c>
      <c r="T96" s="1" t="s">
        <v>37</v>
      </c>
      <c r="U96" s="1" t="s">
        <v>134</v>
      </c>
      <c r="V96" s="2">
        <v>0</v>
      </c>
    </row>
    <row r="97" spans="1:22" x14ac:dyDescent="0.25">
      <c r="A97" s="1" t="s">
        <v>16</v>
      </c>
      <c r="B97" s="1" t="s">
        <v>125</v>
      </c>
      <c r="C97" s="1" t="s">
        <v>39</v>
      </c>
      <c r="D97" s="1" t="s">
        <v>135</v>
      </c>
      <c r="E97" s="2">
        <v>7.26</v>
      </c>
      <c r="F97" s="2">
        <v>7.73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0.08</v>
      </c>
      <c r="P97" s="2">
        <v>89.3</v>
      </c>
      <c r="R97" s="1" t="s">
        <v>16</v>
      </c>
      <c r="S97" s="1" t="s">
        <v>125</v>
      </c>
      <c r="T97" s="1" t="s">
        <v>39</v>
      </c>
      <c r="U97" s="1" t="s">
        <v>135</v>
      </c>
      <c r="V97" s="2">
        <v>0</v>
      </c>
    </row>
    <row r="98" spans="1:22" x14ac:dyDescent="0.25">
      <c r="A98" s="1" t="s">
        <v>16</v>
      </c>
      <c r="B98" s="1" t="s">
        <v>125</v>
      </c>
      <c r="C98" s="1" t="s">
        <v>41</v>
      </c>
      <c r="D98" s="1" t="s">
        <v>136</v>
      </c>
      <c r="E98" s="2">
        <v>8.4499999999999993</v>
      </c>
      <c r="F98" s="2">
        <v>9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0.08</v>
      </c>
      <c r="P98" s="2">
        <v>103.9</v>
      </c>
      <c r="R98" s="1" t="s">
        <v>16</v>
      </c>
      <c r="S98" s="1" t="s">
        <v>125</v>
      </c>
      <c r="T98" s="1" t="s">
        <v>41</v>
      </c>
      <c r="U98" s="1" t="s">
        <v>136</v>
      </c>
      <c r="V98" s="2">
        <v>0</v>
      </c>
    </row>
    <row r="99" spans="1:22" x14ac:dyDescent="0.25">
      <c r="A99" s="1" t="s">
        <v>16</v>
      </c>
      <c r="B99" s="1" t="s">
        <v>125</v>
      </c>
      <c r="C99" s="1" t="s">
        <v>43</v>
      </c>
      <c r="D99" s="1" t="s">
        <v>137</v>
      </c>
      <c r="E99" s="2">
        <v>5.99</v>
      </c>
      <c r="F99" s="2">
        <v>6.37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0.08</v>
      </c>
      <c r="P99" s="2">
        <v>73.599999999999994</v>
      </c>
      <c r="R99" s="1" t="s">
        <v>16</v>
      </c>
      <c r="S99" s="1" t="s">
        <v>125</v>
      </c>
      <c r="T99" s="1" t="s">
        <v>43</v>
      </c>
      <c r="U99" s="1" t="s">
        <v>137</v>
      </c>
      <c r="V99" s="2">
        <v>0</v>
      </c>
    </row>
    <row r="100" spans="1:22" x14ac:dyDescent="0.25">
      <c r="A100" s="1" t="s">
        <v>16</v>
      </c>
      <c r="B100" s="1" t="s">
        <v>125</v>
      </c>
      <c r="C100" s="1" t="s">
        <v>45</v>
      </c>
      <c r="D100" s="1" t="s">
        <v>131</v>
      </c>
      <c r="E100" s="2">
        <v>1.63</v>
      </c>
      <c r="F100" s="2">
        <v>1.73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20.05</v>
      </c>
      <c r="R100" s="1" t="s">
        <v>16</v>
      </c>
      <c r="S100" s="1" t="s">
        <v>125</v>
      </c>
      <c r="T100" s="1" t="s">
        <v>45</v>
      </c>
      <c r="U100" s="1" t="s">
        <v>131</v>
      </c>
      <c r="V100" s="2">
        <v>0</v>
      </c>
    </row>
    <row r="101" spans="1:22" x14ac:dyDescent="0.25">
      <c r="A101" s="1" t="s">
        <v>16</v>
      </c>
      <c r="B101" s="1" t="s">
        <v>125</v>
      </c>
      <c r="C101" s="1" t="s">
        <v>47</v>
      </c>
      <c r="D101" s="1" t="s">
        <v>138</v>
      </c>
      <c r="E101" s="2">
        <v>0.88</v>
      </c>
      <c r="F101" s="2">
        <v>0.94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10.85</v>
      </c>
      <c r="R101" s="1" t="s">
        <v>16</v>
      </c>
      <c r="S101" s="1" t="s">
        <v>125</v>
      </c>
      <c r="T101" s="1" t="s">
        <v>47</v>
      </c>
      <c r="U101" s="1" t="s">
        <v>138</v>
      </c>
      <c r="V101" s="2">
        <v>0</v>
      </c>
    </row>
    <row r="102" spans="1:22" x14ac:dyDescent="0.25">
      <c r="A102" s="1" t="s">
        <v>16</v>
      </c>
      <c r="B102" s="1" t="s">
        <v>125</v>
      </c>
      <c r="C102" s="1" t="s">
        <v>49</v>
      </c>
      <c r="D102" s="1" t="s">
        <v>58</v>
      </c>
      <c r="E102" s="2">
        <v>2.84</v>
      </c>
      <c r="F102" s="2">
        <v>3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0.08</v>
      </c>
      <c r="P102" s="2">
        <v>34.75</v>
      </c>
      <c r="R102" s="1" t="s">
        <v>16</v>
      </c>
      <c r="S102" s="1" t="s">
        <v>125</v>
      </c>
      <c r="T102" s="1" t="s">
        <v>49</v>
      </c>
      <c r="U102" s="1" t="s">
        <v>141</v>
      </c>
      <c r="V102" s="2">
        <v>0</v>
      </c>
    </row>
    <row r="103" spans="1:22" x14ac:dyDescent="0.25">
      <c r="A103" s="1" t="s">
        <v>16</v>
      </c>
      <c r="B103" s="1" t="s">
        <v>125</v>
      </c>
      <c r="C103" s="1" t="s">
        <v>51</v>
      </c>
      <c r="D103" s="1" t="s">
        <v>139</v>
      </c>
      <c r="E103" s="2">
        <v>2.88</v>
      </c>
      <c r="F103" s="2">
        <v>3.06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0.08</v>
      </c>
      <c r="P103" s="2">
        <v>35.4</v>
      </c>
      <c r="R103" s="1" t="s">
        <v>16</v>
      </c>
      <c r="S103" s="1" t="s">
        <v>125</v>
      </c>
      <c r="T103" s="1" t="s">
        <v>51</v>
      </c>
      <c r="U103" s="1" t="s">
        <v>139</v>
      </c>
      <c r="V103" s="2"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</vt:lpstr>
      <vt:lpstr>Tabelle!Area_stampa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Giacinto Lacalendola</cp:lastModifiedBy>
  <cp:lastPrinted>2025-10-07T16:26:13Z</cp:lastPrinted>
  <dcterms:created xsi:type="dcterms:W3CDTF">2025-10-07T16:25:02Z</dcterms:created>
  <dcterms:modified xsi:type="dcterms:W3CDTF">2025-10-09T13:35:47Z</dcterms:modified>
</cp:coreProperties>
</file>